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 Evelia Rosas\Desktop\MEDIO AMBIENTE GARRIDO\"/>
    </mc:Choice>
  </mc:AlternateContent>
  <xr:revisionPtr revIDLastSave="0" documentId="13_ncr:1_{1482BA39-FA1E-4117-A7C6-7F68F6B25FB0}" xr6:coauthVersionLast="47" xr6:coauthVersionMax="47" xr10:uidLastSave="{00000000-0000-0000-0000-000000000000}"/>
  <bookViews>
    <workbookView xWindow="-108" yWindow="-108" windowWidth="23256" windowHeight="12576" tabRatio="550" xr2:uid="{00000000-000D-0000-FFFF-FFFF00000000}"/>
  </bookViews>
  <sheets>
    <sheet name="Matriz AIA Administración" sheetId="1" r:id="rId1"/>
    <sheet name="DIFUSION DISEÑO" sheetId="3" r:id="rId2"/>
  </sheets>
  <definedNames>
    <definedName name="_xlnm._FilterDatabase" localSheetId="0" hidden="1">'Matriz AIA Administración'!$A$7:$V$34</definedName>
    <definedName name="_xlnm.Print_Area" localSheetId="0">'Matriz AIA Administración'!$A$1:$V$36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R31" i="1" s="1"/>
  <c r="S31" i="1" s="1"/>
  <c r="R30" i="1"/>
  <c r="S30" i="1" s="1"/>
  <c r="P30" i="1"/>
  <c r="P29" i="1"/>
  <c r="R29" i="1" s="1"/>
  <c r="S29" i="1" s="1"/>
  <c r="P18" i="1"/>
  <c r="R18" i="1" s="1"/>
  <c r="S18" i="1" s="1"/>
  <c r="P13" i="1"/>
  <c r="R13" i="1" s="1"/>
  <c r="S13" i="1" s="1"/>
  <c r="P33" i="1" l="1"/>
  <c r="P25" i="1" l="1"/>
  <c r="R25" i="1" s="1"/>
  <c r="S25" i="1" s="1"/>
  <c r="P24" i="1"/>
  <c r="R24" i="1" s="1"/>
  <c r="S24" i="1" s="1"/>
  <c r="P23" i="1"/>
  <c r="R23" i="1" s="1"/>
  <c r="S23" i="1" s="1"/>
  <c r="P22" i="1"/>
  <c r="R22" i="1" s="1"/>
  <c r="S22" i="1" s="1"/>
  <c r="P26" i="1"/>
  <c r="R26" i="1" s="1"/>
  <c r="S26" i="1" s="1"/>
  <c r="P27" i="1"/>
  <c r="R27" i="1" s="1"/>
  <c r="S27" i="1" s="1"/>
  <c r="P28" i="1"/>
  <c r="R28" i="1" s="1"/>
  <c r="S28" i="1" s="1"/>
  <c r="P32" i="1"/>
  <c r="R32" i="1" s="1"/>
  <c r="S32" i="1" s="1"/>
  <c r="R33" i="1"/>
  <c r="S33" i="1" s="1"/>
  <c r="P34" i="1"/>
  <c r="R34" i="1" s="1"/>
  <c r="S34" i="1" s="1"/>
  <c r="P21" i="1"/>
  <c r="R21" i="1" s="1"/>
  <c r="S21" i="1" s="1"/>
  <c r="P20" i="1"/>
  <c r="R20" i="1" s="1"/>
  <c r="S20" i="1" s="1"/>
  <c r="P19" i="1"/>
  <c r="R19" i="1" s="1"/>
  <c r="S19" i="1" s="1"/>
  <c r="P16" i="1"/>
  <c r="R16" i="1" s="1"/>
  <c r="S16" i="1" s="1"/>
  <c r="P17" i="1"/>
  <c r="R17" i="1" s="1"/>
  <c r="S17" i="1" s="1"/>
  <c r="P15" i="1"/>
  <c r="R15" i="1" s="1"/>
  <c r="S15" i="1" s="1"/>
  <c r="P14" i="1" l="1"/>
  <c r="R14" i="1" s="1"/>
  <c r="S14" i="1" s="1"/>
  <c r="P12" i="1"/>
  <c r="R12" i="1" s="1"/>
  <c r="S12" i="1" s="1"/>
  <c r="P11" i="1"/>
  <c r="R11" i="1" s="1"/>
  <c r="S11" i="1" s="1"/>
  <c r="P10" i="1"/>
  <c r="R10" i="1" s="1"/>
  <c r="S10" i="1" s="1"/>
  <c r="P9" i="1" l="1"/>
  <c r="R9" i="1" l="1"/>
  <c r="S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Rosalba Leyva</author>
    <author>ROSALBA</author>
    <author>SGI_002</author>
  </authors>
  <commentList>
    <comment ref="F6" authorId="0" shapeId="0" xr:uid="{00000000-0006-0000-0000-000001000000}">
      <text>
        <r>
          <rPr>
            <b/>
            <sz val="20"/>
            <color indexed="81"/>
            <rFont val="Tahoma"/>
            <family val="2"/>
          </rPr>
          <t xml:space="preserve">SGI:
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NULO:</t>
        </r>
        <r>
          <rPr>
            <sz val="14"/>
            <color indexed="81"/>
            <rFont val="Tahoma"/>
            <family val="2"/>
          </rPr>
          <t xml:space="preserve"> 0
</t>
        </r>
        <r>
          <rPr>
            <b/>
            <sz val="14"/>
            <color indexed="81"/>
            <rFont val="Tahoma"/>
            <family val="2"/>
          </rPr>
          <t>LEVE:</t>
        </r>
        <r>
          <rPr>
            <sz val="14"/>
            <color indexed="81"/>
            <rFont val="Tahoma"/>
            <family val="2"/>
          </rPr>
          <t xml:space="preserve"> 1
</t>
        </r>
        <r>
          <rPr>
            <b/>
            <sz val="14"/>
            <color indexed="81"/>
            <rFont val="Tahoma"/>
            <family val="2"/>
          </rPr>
          <t>MODERADA:</t>
        </r>
        <r>
          <rPr>
            <sz val="14"/>
            <color indexed="81"/>
            <rFont val="Tahoma"/>
            <family val="2"/>
          </rPr>
          <t xml:space="preserve">  3
</t>
        </r>
        <r>
          <rPr>
            <b/>
            <sz val="14"/>
            <color indexed="81"/>
            <rFont val="Tahoma"/>
            <family val="2"/>
          </rPr>
          <t>GRAVE:</t>
        </r>
        <r>
          <rPr>
            <sz val="14"/>
            <color indexed="81"/>
            <rFont val="Tahoma"/>
            <family val="2"/>
          </rPr>
          <t xml:space="preserve">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00000000-0006-0000-0000-000002000000}">
      <text>
        <r>
          <rPr>
            <b/>
            <sz val="20"/>
            <color indexed="81"/>
            <rFont val="Tahoma"/>
            <family val="2"/>
          </rPr>
          <t xml:space="preserve">CALIFICACIÓN DEL ASPECTO AMBIENTAL 
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b/>
            <sz val="22"/>
            <color indexed="81"/>
            <rFont val="Tahoma"/>
            <family val="2"/>
          </rPr>
          <t xml:space="preserve">Suma de la severidad </t>
        </r>
      </text>
    </comment>
    <comment ref="Q6" authorId="1" shapeId="0" xr:uid="{00000000-0006-0000-0000-000003000000}">
      <text>
        <r>
          <rPr>
            <b/>
            <sz val="20"/>
            <color indexed="81"/>
            <rFont val="Tahoma"/>
            <family val="2"/>
          </rPr>
          <t xml:space="preserve">SGI: 
1= MAYOR A UN AÑO
2= ANUAL 
3= MENSUAL 
4= SEMANAL 
5= DIARIO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R6" authorId="0" shapeId="0" xr:uid="{00000000-0006-0000-0000-000004000000}">
      <text>
        <r>
          <rPr>
            <b/>
            <sz val="20"/>
            <color indexed="81"/>
            <rFont val="Tahoma"/>
            <family val="2"/>
          </rPr>
          <t xml:space="preserve">SGI:
</t>
        </r>
        <r>
          <rPr>
            <b/>
            <sz val="22"/>
            <color indexed="81"/>
            <rFont val="Tahoma"/>
            <family val="2"/>
          </rPr>
          <t>Valor del aspecto ambiental= CCA  x Frecuencia.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2" shapeId="0" xr:uid="{00000000-0006-0000-0000-000005000000}">
      <text>
        <r>
          <rPr>
            <b/>
            <sz val="14"/>
            <color indexed="81"/>
            <rFont val="Tahoma"/>
            <family val="2"/>
          </rPr>
          <t>SGI_002:</t>
        </r>
        <r>
          <rPr>
            <sz val="14"/>
            <color indexed="81"/>
            <rFont val="Tahoma"/>
            <family val="2"/>
          </rPr>
          <t xml:space="preserve">
CONDICIONES NORLES, ANRMALES Y/O DE EMERGENCIA</t>
        </r>
        <r>
          <rPr>
            <sz val="9"/>
            <color indexed="81"/>
            <rFont val="Tahoma"/>
            <charset val="1"/>
          </rPr>
          <t xml:space="preserve"> </t>
        </r>
      </text>
    </comment>
    <comment ref="F8" authorId="1" shapeId="0" xr:uid="{00000000-0006-0000-0000-000006000000}">
      <text>
        <r>
          <rPr>
            <b/>
            <sz val="20"/>
            <color indexed="81"/>
            <rFont val="Tahoma"/>
            <family val="2"/>
          </rPr>
          <t xml:space="preserve">SGI: 
Usando como referencia y cuando apliquen las NOM´s -001, 002 Y 003- SEMARNAT se establece: 
NULA: </t>
        </r>
        <r>
          <rPr>
            <sz val="20"/>
            <color indexed="81"/>
            <rFont val="Tahoma"/>
            <family val="2"/>
          </rPr>
          <t>NO HAY DESCARGAS</t>
        </r>
        <r>
          <rPr>
            <b/>
            <sz val="20"/>
            <color indexed="81"/>
            <rFont val="Tahoma"/>
            <family val="2"/>
          </rPr>
          <t xml:space="preserve">= 0 </t>
        </r>
        <r>
          <rPr>
            <sz val="20"/>
            <color indexed="81"/>
            <rFont val="Tahoma"/>
            <family val="2"/>
          </rPr>
          <t xml:space="preserve">
</t>
        </r>
        <r>
          <rPr>
            <b/>
            <sz val="20"/>
            <color indexed="81"/>
            <rFont val="Tahoma"/>
            <family val="2"/>
          </rPr>
          <t xml:space="preserve">LEVE: </t>
        </r>
        <r>
          <rPr>
            <sz val="20"/>
            <color indexed="81"/>
            <rFont val="Tahoma"/>
            <family val="2"/>
          </rPr>
          <t>&lt; del 10% de los límites de la norma</t>
        </r>
        <r>
          <rPr>
            <b/>
            <sz val="20"/>
            <color indexed="81"/>
            <rFont val="Tahoma"/>
            <family val="2"/>
          </rPr>
          <t>= 1
MODERADA:</t>
        </r>
        <r>
          <rPr>
            <sz val="20"/>
            <color indexed="81"/>
            <rFont val="Tahoma"/>
            <family val="2"/>
          </rPr>
          <t xml:space="preserve"> &gt; 10% de lo que marque la norma</t>
        </r>
        <r>
          <rPr>
            <b/>
            <sz val="20"/>
            <color indexed="81"/>
            <rFont val="Tahoma"/>
            <family val="2"/>
          </rPr>
          <t xml:space="preserve">= 3
GRAVE: </t>
        </r>
        <r>
          <rPr>
            <sz val="20"/>
            <color indexed="81"/>
            <rFont val="Tahoma"/>
            <family val="2"/>
          </rPr>
          <t>&lt; del 50% de lo que establece la norma</t>
        </r>
        <r>
          <rPr>
            <b/>
            <sz val="20"/>
            <color indexed="81"/>
            <rFont val="Tahoma"/>
            <family val="2"/>
          </rPr>
          <t xml:space="preserve"> =5
</t>
        </r>
        <r>
          <rPr>
            <sz val="20"/>
            <color indexed="81"/>
            <rFont val="Tahoma"/>
            <family val="2"/>
          </rPr>
          <t xml:space="preserve">
</t>
        </r>
      </text>
    </comment>
    <comment ref="H8" authorId="0" shapeId="0" xr:uid="{00000000-0006-0000-0000-000007000000}">
      <text>
        <r>
          <rPr>
            <b/>
            <sz val="24"/>
            <color indexed="81"/>
            <rFont val="Tahoma"/>
            <family val="2"/>
          </rPr>
          <t>SGI:</t>
        </r>
        <r>
          <rPr>
            <b/>
            <sz val="18"/>
            <color indexed="81"/>
            <rFont val="Tahoma"/>
            <family val="2"/>
          </rPr>
          <t xml:space="preserve">
</t>
        </r>
        <r>
          <rPr>
            <b/>
            <sz val="24"/>
            <color indexed="81"/>
            <rFont val="Tahoma"/>
            <family val="2"/>
          </rPr>
          <t xml:space="preserve">
Nula: </t>
        </r>
        <r>
          <rPr>
            <sz val="24"/>
            <color indexed="81"/>
            <rFont val="Tahoma"/>
            <family val="2"/>
          </rPr>
          <t>0 m3</t>
        </r>
        <r>
          <rPr>
            <b/>
            <sz val="24"/>
            <color indexed="81"/>
            <rFont val="Tahoma"/>
            <family val="2"/>
          </rPr>
          <t xml:space="preserve">= 0
Leve: </t>
        </r>
        <r>
          <rPr>
            <sz val="24"/>
            <color indexed="81"/>
            <rFont val="Tahoma"/>
            <family val="2"/>
          </rPr>
          <t>1 m3</t>
        </r>
        <r>
          <rPr>
            <b/>
            <sz val="24"/>
            <color indexed="81"/>
            <rFont val="Tahoma"/>
            <family val="2"/>
          </rPr>
          <t xml:space="preserve">=1
Moderada: </t>
        </r>
        <r>
          <rPr>
            <sz val="24"/>
            <color indexed="81"/>
            <rFont val="Tahoma"/>
            <family val="2"/>
          </rPr>
          <t>de 1 a 30 m3</t>
        </r>
        <r>
          <rPr>
            <b/>
            <sz val="24"/>
            <color indexed="81"/>
            <rFont val="Tahoma"/>
            <family val="2"/>
          </rPr>
          <t xml:space="preserve">=3
Grave: </t>
        </r>
        <r>
          <rPr>
            <sz val="24"/>
            <color indexed="81"/>
            <rFont val="Tahoma"/>
            <family val="2"/>
          </rPr>
          <t>&gt;30 m3</t>
        </r>
        <r>
          <rPr>
            <b/>
            <sz val="24"/>
            <color indexed="81"/>
            <rFont val="Tahoma"/>
            <family val="2"/>
          </rPr>
          <t xml:space="preserve">=5
 </t>
        </r>
        <r>
          <rPr>
            <sz val="9"/>
            <color indexed="81"/>
            <rFont val="Tahoma"/>
            <family val="2"/>
          </rPr>
          <t xml:space="preserve">
GENERAR BITÁCORA DE INCIDENTES AMBIENTALES 
</t>
        </r>
      </text>
    </comment>
    <comment ref="I8" authorId="1" shapeId="0" xr:uid="{00000000-0006-0000-0000-000008000000}">
      <text>
        <r>
          <rPr>
            <b/>
            <sz val="18"/>
            <color indexed="81"/>
            <rFont val="Tahoma"/>
            <family val="2"/>
          </rPr>
          <t xml:space="preserve">SGI:
</t>
        </r>
        <r>
          <rPr>
            <sz val="18"/>
            <color indexed="81"/>
            <rFont val="Tahoma"/>
            <family val="2"/>
          </rPr>
          <t xml:space="preserve">
</t>
        </r>
        <r>
          <rPr>
            <b/>
            <sz val="18"/>
            <color indexed="81"/>
            <rFont val="Tahoma"/>
            <family val="2"/>
          </rPr>
          <t>Nulo:</t>
        </r>
        <r>
          <rPr>
            <sz val="18"/>
            <color indexed="81"/>
            <rFont val="Tahoma"/>
            <family val="2"/>
          </rPr>
          <t xml:space="preserve"> Sin Emisiones</t>
        </r>
        <r>
          <rPr>
            <b/>
            <sz val="18"/>
            <color indexed="81"/>
            <rFont val="Tahoma"/>
            <family val="2"/>
          </rPr>
          <t>= 0</t>
        </r>
        <r>
          <rPr>
            <sz val="18"/>
            <color indexed="81"/>
            <rFont val="Tahoma"/>
            <family val="2"/>
          </rPr>
          <t xml:space="preserve">
</t>
        </r>
        <r>
          <rPr>
            <b/>
            <sz val="18"/>
            <color indexed="81"/>
            <rFont val="Tahoma"/>
            <family val="2"/>
          </rPr>
          <t>Leve:</t>
        </r>
        <r>
          <rPr>
            <sz val="18"/>
            <color indexed="81"/>
            <rFont val="Tahoma"/>
            <family val="2"/>
          </rPr>
          <t xml:space="preserve"> &lt;10% de lo que marca la norma</t>
        </r>
        <r>
          <rPr>
            <b/>
            <sz val="18"/>
            <color indexed="81"/>
            <rFont val="Tahoma"/>
            <family val="2"/>
          </rPr>
          <t>= 1</t>
        </r>
        <r>
          <rPr>
            <sz val="18"/>
            <color indexed="81"/>
            <rFont val="Tahoma"/>
            <family val="2"/>
          </rPr>
          <t xml:space="preserve">
</t>
        </r>
        <r>
          <rPr>
            <b/>
            <sz val="18"/>
            <color indexed="81"/>
            <rFont val="Tahoma"/>
            <family val="2"/>
          </rPr>
          <t>Moderada:</t>
        </r>
        <r>
          <rPr>
            <sz val="18"/>
            <color indexed="81"/>
            <rFont val="Tahoma"/>
            <family val="2"/>
          </rPr>
          <t xml:space="preserve"> &gt;10% de lo que marca la norma</t>
        </r>
        <r>
          <rPr>
            <b/>
            <sz val="18"/>
            <color indexed="81"/>
            <rFont val="Tahoma"/>
            <family val="2"/>
          </rPr>
          <t>= 3
Grave:</t>
        </r>
        <r>
          <rPr>
            <sz val="18"/>
            <color indexed="81"/>
            <rFont val="Tahoma"/>
            <family val="2"/>
          </rPr>
          <t xml:space="preserve"> &gt;50% de lo que marca la norma=</t>
        </r>
        <r>
          <rPr>
            <b/>
            <sz val="18"/>
            <color indexed="81"/>
            <rFont val="Tahoma"/>
            <family val="2"/>
          </rPr>
          <t>5</t>
        </r>
        <r>
          <rPr>
            <sz val="2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 xml:space="preserve"> NOM-045-SEMARNAT
</t>
        </r>
      </text>
    </comment>
    <comment ref="J8" authorId="1" shapeId="0" xr:uid="{00000000-0006-0000-0000-000009000000}">
      <text>
        <r>
          <rPr>
            <b/>
            <sz val="22"/>
            <color indexed="81"/>
            <rFont val="Tahoma"/>
            <family val="2"/>
          </rPr>
          <t xml:space="preserve">SGI: 
NULA: </t>
        </r>
        <r>
          <rPr>
            <sz val="22"/>
            <color indexed="81"/>
            <rFont val="Tahoma"/>
            <family val="2"/>
          </rPr>
          <t>Unicamente genera RSU</t>
        </r>
        <r>
          <rPr>
            <b/>
            <sz val="22"/>
            <color indexed="81"/>
            <rFont val="Tahoma"/>
            <family val="2"/>
          </rPr>
          <t xml:space="preserve">= 0
LEVE: </t>
        </r>
        <r>
          <rPr>
            <sz val="22"/>
            <color indexed="81"/>
            <rFont val="Tahoma"/>
            <family val="2"/>
          </rPr>
          <t>&lt;400 KG</t>
        </r>
        <r>
          <rPr>
            <b/>
            <sz val="22"/>
            <color indexed="81"/>
            <rFont val="Tahoma"/>
            <family val="2"/>
          </rPr>
          <t xml:space="preserve">= 1
MODERADA: </t>
        </r>
        <r>
          <rPr>
            <sz val="22"/>
            <color indexed="81"/>
            <rFont val="Tahoma"/>
            <family val="2"/>
          </rPr>
          <t>400-10000 KG</t>
        </r>
        <r>
          <rPr>
            <b/>
            <sz val="22"/>
            <color indexed="81"/>
            <rFont val="Tahoma"/>
            <family val="2"/>
          </rPr>
          <t>= 3
GRAVE=</t>
        </r>
        <r>
          <rPr>
            <sz val="22"/>
            <color indexed="81"/>
            <rFont val="Tahoma"/>
            <family val="2"/>
          </rPr>
          <t>&gt;10000 KG</t>
        </r>
        <r>
          <rPr>
            <b/>
            <sz val="22"/>
            <color indexed="81"/>
            <rFont val="Tahoma"/>
            <family val="2"/>
          </rPr>
          <t xml:space="preserve">=5
</t>
        </r>
      </text>
    </comment>
    <comment ref="K8" authorId="1" shapeId="0" xr:uid="{00000000-0006-0000-0000-00000A000000}">
      <text>
        <r>
          <rPr>
            <b/>
            <sz val="22"/>
            <color indexed="81"/>
            <rFont val="Tahoma"/>
            <family val="2"/>
          </rPr>
          <t xml:space="preserve">SGI: 
NULA: = </t>
        </r>
        <r>
          <rPr>
            <sz val="22"/>
            <color indexed="81"/>
            <rFont val="Tahoma"/>
            <family val="2"/>
          </rPr>
          <t>O Kg</t>
        </r>
        <r>
          <rPr>
            <b/>
            <sz val="22"/>
            <color indexed="81"/>
            <rFont val="Tahoma"/>
            <family val="2"/>
          </rPr>
          <t xml:space="preserve">=  0
LEVE: = </t>
        </r>
        <r>
          <rPr>
            <sz val="22"/>
            <color indexed="81"/>
            <rFont val="Tahoma"/>
            <family val="2"/>
          </rPr>
          <t>&lt;100 kg</t>
        </r>
        <r>
          <rPr>
            <b/>
            <sz val="22"/>
            <color indexed="81"/>
            <rFont val="Tahoma"/>
            <family val="2"/>
          </rPr>
          <t xml:space="preserve">= 1
MODERADA: = </t>
        </r>
        <r>
          <rPr>
            <sz val="22"/>
            <color indexed="81"/>
            <rFont val="Tahoma"/>
            <family val="2"/>
          </rPr>
          <t>de 100 a 200 kg</t>
        </r>
        <r>
          <rPr>
            <b/>
            <sz val="22"/>
            <color indexed="81"/>
            <rFont val="Tahoma"/>
            <family val="2"/>
          </rPr>
          <t xml:space="preserve">= 3
GRAVE= </t>
        </r>
        <r>
          <rPr>
            <sz val="22"/>
            <color indexed="81"/>
            <rFont val="Tahoma"/>
            <family val="2"/>
          </rPr>
          <t>de 200 hasta 400</t>
        </r>
        <r>
          <rPr>
            <b/>
            <sz val="22"/>
            <color indexed="81"/>
            <rFont val="Tahoma"/>
            <family val="2"/>
          </rPr>
          <t xml:space="preserve">=5
</t>
        </r>
      </text>
    </comment>
    <comment ref="L8" authorId="1" shapeId="0" xr:uid="{00000000-0006-0000-0000-00000B000000}">
      <text>
        <r>
          <rPr>
            <b/>
            <sz val="22"/>
            <color indexed="81"/>
            <rFont val="Tahoma"/>
            <family val="2"/>
          </rPr>
          <t xml:space="preserve">SGI: 
NULA: </t>
        </r>
        <r>
          <rPr>
            <sz val="22"/>
            <color indexed="81"/>
            <rFont val="Tahoma"/>
            <family val="2"/>
          </rPr>
          <t>SIN GENERACIÓN</t>
        </r>
        <r>
          <rPr>
            <b/>
            <sz val="22"/>
            <color indexed="81"/>
            <rFont val="Tahoma"/>
            <family val="2"/>
          </rPr>
          <t xml:space="preserve">= 0
LEVE: </t>
        </r>
        <r>
          <rPr>
            <sz val="22"/>
            <color indexed="81"/>
            <rFont val="Tahoma"/>
            <family val="2"/>
          </rPr>
          <t>&lt;400 KG</t>
        </r>
        <r>
          <rPr>
            <b/>
            <sz val="22"/>
            <color indexed="81"/>
            <rFont val="Tahoma"/>
            <family val="2"/>
          </rPr>
          <t xml:space="preserve">= 1
MODERADA: </t>
        </r>
        <r>
          <rPr>
            <sz val="22"/>
            <color indexed="81"/>
            <rFont val="Tahoma"/>
            <family val="2"/>
          </rPr>
          <t>400-10000 KG</t>
        </r>
        <r>
          <rPr>
            <b/>
            <sz val="22"/>
            <color indexed="81"/>
            <rFont val="Tahoma"/>
            <family val="2"/>
          </rPr>
          <t>= 3
GRAVE=</t>
        </r>
        <r>
          <rPr>
            <sz val="22"/>
            <color indexed="81"/>
            <rFont val="Tahoma"/>
            <family val="2"/>
          </rPr>
          <t>≥10000 KG</t>
        </r>
        <r>
          <rPr>
            <b/>
            <sz val="22"/>
            <color indexed="81"/>
            <rFont val="Tahoma"/>
            <family val="2"/>
          </rPr>
          <t xml:space="preserve">=5
</t>
        </r>
      </text>
    </comment>
    <comment ref="M8" authorId="1" shapeId="0" xr:uid="{00000000-0006-0000-0000-00000C000000}">
      <text>
        <r>
          <rPr>
            <b/>
            <sz val="22"/>
            <color indexed="81"/>
            <rFont val="Tahoma"/>
            <family val="2"/>
          </rPr>
          <t xml:space="preserve">SGI: 
NULA: = </t>
        </r>
        <r>
          <rPr>
            <sz val="22"/>
            <color indexed="81"/>
            <rFont val="Tahoma"/>
            <family val="2"/>
          </rPr>
          <t>O Kg</t>
        </r>
        <r>
          <rPr>
            <b/>
            <sz val="22"/>
            <color indexed="81"/>
            <rFont val="Tahoma"/>
            <family val="2"/>
          </rPr>
          <t xml:space="preserve">=  0
LEVE: = </t>
        </r>
        <r>
          <rPr>
            <sz val="22"/>
            <color indexed="81"/>
            <rFont val="Tahoma"/>
            <family val="2"/>
          </rPr>
          <t>&lt;100 kg</t>
        </r>
        <r>
          <rPr>
            <b/>
            <sz val="22"/>
            <color indexed="81"/>
            <rFont val="Tahoma"/>
            <family val="2"/>
          </rPr>
          <t xml:space="preserve">= 1
MODERADA: = </t>
        </r>
        <r>
          <rPr>
            <sz val="22"/>
            <color indexed="81"/>
            <rFont val="Tahoma"/>
            <family val="2"/>
          </rPr>
          <t>de 100 a 200 kg</t>
        </r>
        <r>
          <rPr>
            <b/>
            <sz val="22"/>
            <color indexed="81"/>
            <rFont val="Tahoma"/>
            <family val="2"/>
          </rPr>
          <t xml:space="preserve">= 3
GRAVE= </t>
        </r>
        <r>
          <rPr>
            <sz val="22"/>
            <color indexed="81"/>
            <rFont val="Tahoma"/>
            <family val="2"/>
          </rPr>
          <t>de 200 hasta 400</t>
        </r>
        <r>
          <rPr>
            <b/>
            <sz val="22"/>
            <color indexed="81"/>
            <rFont val="Tahoma"/>
            <family val="2"/>
          </rPr>
          <t xml:space="preserve">=5
</t>
        </r>
      </text>
    </comment>
    <comment ref="N8" authorId="1" shapeId="0" xr:uid="{00000000-0006-0000-0000-00000D000000}">
      <text>
        <r>
          <rPr>
            <sz val="20"/>
            <color indexed="81"/>
            <rFont val="Tahoma"/>
            <family val="2"/>
          </rPr>
          <t xml:space="preserve">SGI: 
</t>
        </r>
        <r>
          <rPr>
            <b/>
            <sz val="20"/>
            <color indexed="81"/>
            <rFont val="Tahoma"/>
            <family val="2"/>
          </rPr>
          <t>NULA:</t>
        </r>
        <r>
          <rPr>
            <sz val="20"/>
            <color indexed="81"/>
            <rFont val="Tahoma"/>
            <family val="2"/>
          </rPr>
          <t xml:space="preserve">  ESPECIES ENDEMICAS</t>
        </r>
        <r>
          <rPr>
            <b/>
            <sz val="20"/>
            <color indexed="81"/>
            <rFont val="Tahoma"/>
            <family val="2"/>
          </rPr>
          <t>=0</t>
        </r>
        <r>
          <rPr>
            <sz val="20"/>
            <color indexed="81"/>
            <rFont val="Tahoma"/>
            <family val="2"/>
          </rPr>
          <t xml:space="preserve">
</t>
        </r>
        <r>
          <rPr>
            <b/>
            <sz val="20"/>
            <color indexed="81"/>
            <rFont val="Tahoma"/>
            <family val="2"/>
          </rPr>
          <t>LEVE:</t>
        </r>
        <r>
          <rPr>
            <sz val="20"/>
            <color indexed="81"/>
            <rFont val="Tahoma"/>
            <family val="2"/>
          </rPr>
          <t xml:space="preserve"> ESPECIES EN PELIGRO</t>
        </r>
        <r>
          <rPr>
            <b/>
            <sz val="20"/>
            <color indexed="81"/>
            <rFont val="Tahoma"/>
            <family val="2"/>
          </rPr>
          <t>=1</t>
        </r>
        <r>
          <rPr>
            <sz val="20"/>
            <color indexed="81"/>
            <rFont val="Tahoma"/>
            <family val="2"/>
          </rPr>
          <t xml:space="preserve">
</t>
        </r>
        <r>
          <rPr>
            <b/>
            <sz val="20"/>
            <color indexed="81"/>
            <rFont val="Tahoma"/>
            <family val="2"/>
          </rPr>
          <t xml:space="preserve">MODERADA: </t>
        </r>
        <r>
          <rPr>
            <sz val="20"/>
            <color indexed="81"/>
            <rFont val="Tahoma"/>
            <family val="2"/>
          </rPr>
          <t>ESPECIES AMENAZADAS</t>
        </r>
        <r>
          <rPr>
            <b/>
            <sz val="20"/>
            <color indexed="81"/>
            <rFont val="Tahoma"/>
            <family val="2"/>
          </rPr>
          <t>= 3</t>
        </r>
        <r>
          <rPr>
            <sz val="20"/>
            <color indexed="81"/>
            <rFont val="Tahoma"/>
            <family val="2"/>
          </rPr>
          <t xml:space="preserve">
</t>
        </r>
        <r>
          <rPr>
            <b/>
            <sz val="20"/>
            <color indexed="81"/>
            <rFont val="Tahoma"/>
            <family val="2"/>
          </rPr>
          <t>GRAVE:</t>
        </r>
        <r>
          <rPr>
            <sz val="20"/>
            <color indexed="81"/>
            <rFont val="Tahoma"/>
            <family val="2"/>
          </rPr>
          <t xml:space="preserve"> ESPECIES EN PELIGRO DE EXTINCIÓN</t>
        </r>
        <r>
          <rPr>
            <b/>
            <sz val="20"/>
            <color indexed="81"/>
            <rFont val="Tahoma"/>
            <family val="2"/>
          </rPr>
          <t>= 5</t>
        </r>
        <r>
          <rPr>
            <sz val="20"/>
            <color indexed="81"/>
            <rFont val="Tahoma"/>
            <family val="2"/>
          </rPr>
          <t xml:space="preserve">
</t>
        </r>
      </text>
    </comment>
    <comment ref="U11" authorId="1" shapeId="0" xr:uid="{00000000-0006-0000-0000-00000E000000}">
      <text>
        <r>
          <rPr>
            <b/>
            <sz val="22"/>
            <color indexed="81"/>
            <rFont val="Tahoma"/>
            <family val="2"/>
          </rPr>
          <t xml:space="preserve">EVELIA ROSAS: </t>
        </r>
        <r>
          <rPr>
            <sz val="22"/>
            <color indexed="81"/>
            <rFont val="Tahoma"/>
            <family val="2"/>
          </rPr>
          <t xml:space="preserve">establecer indicador de consumo de energía eléctrica pasando el 6 de nov
 </t>
        </r>
      </text>
    </comment>
    <comment ref="U12" authorId="1" shapeId="0" xr:uid="{00000000-0006-0000-0000-00000F000000}">
      <text>
        <r>
          <rPr>
            <b/>
            <sz val="22"/>
            <color indexed="81"/>
            <rFont val="Tahoma"/>
            <family val="2"/>
          </rPr>
          <t>EVELIA ROSAS:</t>
        </r>
        <r>
          <rPr>
            <sz val="22"/>
            <color indexed="81"/>
            <rFont val="Tahoma"/>
            <family val="2"/>
          </rPr>
          <t xml:space="preserve">
Establecer 
</t>
        </r>
      </text>
    </comment>
    <comment ref="U14" authorId="1" shapeId="0" xr:uid="{00000000-0006-0000-0000-000010000000}">
      <text>
        <r>
          <rPr>
            <b/>
            <sz val="22"/>
            <color indexed="81"/>
            <rFont val="Tahoma"/>
            <family val="2"/>
          </rPr>
          <t xml:space="preserve">EVELIA ROSAS: </t>
        </r>
        <r>
          <rPr>
            <sz val="22"/>
            <color indexed="81"/>
            <rFont val="Tahoma"/>
            <family val="2"/>
          </rPr>
          <t xml:space="preserve">establecer indicador de consumo de energía eléctrica 
 </t>
        </r>
      </text>
    </comment>
    <comment ref="U22" authorId="1" shapeId="0" xr:uid="{00000000-0006-0000-0000-000011000000}">
      <text>
        <r>
          <rPr>
            <b/>
            <sz val="22"/>
            <color indexed="81"/>
            <rFont val="Tahoma"/>
            <family val="2"/>
          </rPr>
          <t xml:space="preserve">ROSALBA: </t>
        </r>
        <r>
          <rPr>
            <sz val="22"/>
            <color indexed="81"/>
            <rFont val="Tahoma"/>
            <family val="2"/>
          </rPr>
          <t xml:space="preserve">establecer indicador de consumo de agua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ROSALBA</author>
  </authors>
  <commentList>
    <comment ref="E8" authorId="0" shapeId="0" xr:uid="{00000000-0006-0000-0200-000001000000}">
      <text>
        <r>
          <rPr>
            <b/>
            <sz val="22"/>
            <color indexed="81"/>
            <rFont val="Tahoma"/>
            <family val="2"/>
          </rPr>
          <t xml:space="preserve">EVELIA ROSAS: </t>
        </r>
        <r>
          <rPr>
            <sz val="22"/>
            <color indexed="81"/>
            <rFont val="Tahoma"/>
            <family val="2"/>
          </rPr>
          <t xml:space="preserve">establecer indicador de consumo de energía eléctrica </t>
        </r>
      </text>
    </comment>
    <comment ref="E9" authorId="0" shapeId="0" xr:uid="{00000000-0006-0000-0200-000002000000}">
      <text>
        <r>
          <rPr>
            <b/>
            <sz val="22"/>
            <color indexed="81"/>
            <rFont val="Tahoma"/>
            <family val="2"/>
          </rPr>
          <t>EVELIA ROSAS:</t>
        </r>
        <r>
          <rPr>
            <sz val="22"/>
            <color indexed="81"/>
            <rFont val="Tahoma"/>
            <family val="2"/>
          </rPr>
          <t xml:space="preserve">
Establecer 
</t>
        </r>
      </text>
    </comment>
    <comment ref="E11" authorId="0" shapeId="0" xr:uid="{00000000-0006-0000-0200-000003000000}">
      <text>
        <r>
          <rPr>
            <b/>
            <sz val="22"/>
            <color indexed="81"/>
            <rFont val="Tahoma"/>
            <family val="2"/>
          </rPr>
          <t xml:space="preserve">EVELIA ROSAS: </t>
        </r>
        <r>
          <rPr>
            <sz val="22"/>
            <color indexed="81"/>
            <rFont val="Tahoma"/>
            <family val="2"/>
          </rPr>
          <t xml:space="preserve">establecer indicador de consumo de energía eléctrica 
 </t>
        </r>
      </text>
    </comment>
    <comment ref="E15" authorId="0" shapeId="0" xr:uid="{00000000-0006-0000-0200-000004000000}">
      <text>
        <r>
          <rPr>
            <b/>
            <sz val="22"/>
            <color indexed="81"/>
            <rFont val="Tahoma"/>
            <family val="2"/>
          </rPr>
          <t xml:space="preserve">EVELIA ROSAS: </t>
        </r>
        <r>
          <rPr>
            <sz val="22"/>
            <color indexed="81"/>
            <rFont val="Tahoma"/>
            <family val="2"/>
          </rPr>
          <t xml:space="preserve">establecer indicador de consumo de energía eléctrica 
 </t>
        </r>
      </text>
    </comment>
    <comment ref="E19" authorId="0" shapeId="0" xr:uid="{00000000-0006-0000-0200-000005000000}">
      <text>
        <r>
          <rPr>
            <b/>
            <sz val="22"/>
            <color indexed="81"/>
            <rFont val="Tahoma"/>
            <family val="2"/>
          </rPr>
          <t xml:space="preserve">EVELIA ROSAS: </t>
        </r>
        <r>
          <rPr>
            <sz val="22"/>
            <color indexed="81"/>
            <rFont val="Tahoma"/>
            <family val="2"/>
          </rPr>
          <t xml:space="preserve">establecer indicador de consumo de energía eléctrica 
 </t>
        </r>
      </text>
    </comment>
  </commentList>
</comments>
</file>

<file path=xl/sharedStrings.xml><?xml version="1.0" encoding="utf-8"?>
<sst xmlns="http://schemas.openxmlformats.org/spreadsheetml/2006/main" count="403" uniqueCount="187">
  <si>
    <t xml:space="preserve">EVALUACIÓN </t>
  </si>
  <si>
    <t>OBSERVACIONES</t>
  </si>
  <si>
    <t>ACTIVIDAD</t>
  </si>
  <si>
    <t>SEVERIDAD</t>
  </si>
  <si>
    <t>DESCRPCIÓN</t>
  </si>
  <si>
    <t>IMPACTO AMBIENTAL</t>
  </si>
  <si>
    <t>CAPACIDAD DE CONTROL O INFLUENCIA SOBRE LAS ACTIVIDADES</t>
  </si>
  <si>
    <t>CONDICIONES DE OPERACIÓN</t>
  </si>
  <si>
    <t>SIGNIFICANCIA DEL ASPECTO AMBIENTAL</t>
  </si>
  <si>
    <t>ASPECTO AMBIENTAL</t>
  </si>
  <si>
    <t>ETAPAS</t>
  </si>
  <si>
    <t>AIRE</t>
  </si>
  <si>
    <t>AGUA</t>
  </si>
  <si>
    <t>SUELO</t>
  </si>
  <si>
    <t>Consumo de agua</t>
  </si>
  <si>
    <t>DESCRIPCIÓN</t>
  </si>
  <si>
    <t>CONTROLABLE</t>
  </si>
  <si>
    <t>NORMAL</t>
  </si>
  <si>
    <t>ANORMAL</t>
  </si>
  <si>
    <t>EMERGENCIA</t>
  </si>
  <si>
    <t>Consumo de alimentos</t>
  </si>
  <si>
    <t>Generación de emisiones atmosféricas</t>
  </si>
  <si>
    <t>Generación de aceites usados</t>
  </si>
  <si>
    <t>Administración del parque automotor (Mantenimiento y lavado de vehiculos)</t>
  </si>
  <si>
    <t>Generación de residuos especiales y escombros</t>
  </si>
  <si>
    <t>Atención de emergencia</t>
  </si>
  <si>
    <t>Mantenimiento de aire acondicionado</t>
  </si>
  <si>
    <t>Derrames (posibles derrames de aceites y
líquidos de frenos, y demás
sustancias químicas de los vehículos)</t>
  </si>
  <si>
    <t>Agotamiento del recurso agua</t>
  </si>
  <si>
    <t>Contaminación de Aire, agua, suelo.</t>
  </si>
  <si>
    <t>Contaminación agua y suelo</t>
  </si>
  <si>
    <t>Contaminación de agua y suelo</t>
  </si>
  <si>
    <t>Selección y evaluación de proveedores</t>
  </si>
  <si>
    <t>N/A</t>
  </si>
  <si>
    <t>Indicación de trabajo laboral hasta las seis de la tarde</t>
  </si>
  <si>
    <t>Campaña ambiental, concurso niños funcionarios</t>
  </si>
  <si>
    <t xml:space="preserve">Campaña ambiental </t>
  </si>
  <si>
    <t>Punto de segregación, entregar a consorcio de aseo</t>
  </si>
  <si>
    <t>Generación de residuos especiales (envases de gas refrigerante)</t>
  </si>
  <si>
    <t>Generación de residuos especiales (filtros, llantas, etc.)</t>
  </si>
  <si>
    <t>Mantenimiento preventivo. Inspección pre operacional</t>
  </si>
  <si>
    <t>Agotamiento vida útil relleno sanitario</t>
  </si>
  <si>
    <t>Generación de emisiones</t>
  </si>
  <si>
    <t>Contaminación atmosférica</t>
  </si>
  <si>
    <t>Consumo de energía eléctrica</t>
  </si>
  <si>
    <t>Preparación y distribución de bebidas calientes</t>
  </si>
  <si>
    <t>Consumo de energía eléctrica por el uso del microondas</t>
  </si>
  <si>
    <t>Plan de emergencias y contingencias</t>
  </si>
  <si>
    <t>Residuos de envases de insecticidas por fumigación de archivo</t>
  </si>
  <si>
    <t xml:space="preserve">FRECUENCIA </t>
  </si>
  <si>
    <t>RME</t>
  </si>
  <si>
    <t>RP</t>
  </si>
  <si>
    <t>RSU</t>
  </si>
  <si>
    <t>DESCARGA</t>
  </si>
  <si>
    <t xml:space="preserve">CONTAMINACIÓN </t>
  </si>
  <si>
    <t>VAA</t>
  </si>
  <si>
    <t>CCA</t>
  </si>
  <si>
    <t xml:space="preserve">PROGRAMA/ PROCEDIMIENTO/ INSTRUCCIÓN </t>
  </si>
  <si>
    <t>CONTROL DE INGENIERIA</t>
  </si>
  <si>
    <t>CONTROL</t>
  </si>
  <si>
    <t>FLO</t>
  </si>
  <si>
    <t>FAU</t>
  </si>
  <si>
    <t xml:space="preserve">GENERACIÓN
(CANTIDAD) </t>
  </si>
  <si>
    <t xml:space="preserve">IDENTIFICACIÓN </t>
  </si>
  <si>
    <t>Generación de residuos de aparatos  y partes eléctricos y electrónicos</t>
  </si>
  <si>
    <t xml:space="preserve">Contaminación de áreas verdes, de mantos freáticos (agua de subsuelo), de ríos, lagos y mares </t>
  </si>
  <si>
    <t>ESPECIES AFECTADAS</t>
  </si>
  <si>
    <t>Uso de papel para fotocopias/Uso de papel para labores de oficina</t>
  </si>
  <si>
    <t xml:space="preserve">Generación de residuos de plástico de un solo uso </t>
  </si>
  <si>
    <t>Uso y limpieza de baños</t>
  </si>
  <si>
    <t xml:space="preserve">Mantenimiento a instalaciones </t>
  </si>
  <si>
    <t xml:space="preserve">MATRIZ DE IDENTIFICACIÓN DE ASPECTOS, RIESGOS E IMPACTOS AMBIENTALES </t>
  </si>
  <si>
    <t>Uso de equipos eléctricos: computadoras, impresoras, teléfonos,  cámaras de video</t>
  </si>
  <si>
    <t>Generación de residuos peligrosos luminarias</t>
  </si>
  <si>
    <t xml:space="preserve">CONTROLABLE </t>
  </si>
  <si>
    <t xml:space="preserve">Contaminación del agua, agotamiento de la vida marítima y acuática. </t>
  </si>
  <si>
    <t xml:space="preserve">Sustitución </t>
  </si>
  <si>
    <t>Programa post consumo computadoras y auxiliares</t>
  </si>
  <si>
    <t>Programa post consumo luminarias</t>
  </si>
  <si>
    <t xml:space="preserve">Agotamiento vida útil relleno sanitario/ Agotamiento de recursos </t>
  </si>
  <si>
    <t xml:space="preserve">Generación de residuos sólidos urbanos </t>
  </si>
  <si>
    <t>Generación de residuos orgánicos</t>
  </si>
  <si>
    <t>Generación de residuos sólidos  no aprovechables</t>
  </si>
  <si>
    <t xml:space="preserve">NORMAL </t>
  </si>
  <si>
    <t xml:space="preserve">INFLUENCIABLE </t>
  </si>
  <si>
    <t xml:space="preserve">Contaminación atmosférica </t>
  </si>
  <si>
    <t>Generación de residuos peligrosos  (restos y envases de pintura)</t>
  </si>
  <si>
    <t>ELABORÓ</t>
  </si>
  <si>
    <t>REVISÓ</t>
  </si>
  <si>
    <t>GERENTE SGI</t>
  </si>
  <si>
    <t>Contaminación del agua, suelo.</t>
  </si>
  <si>
    <t>EMISIONES</t>
  </si>
  <si>
    <t xml:space="preserve">CONSUMO </t>
  </si>
  <si>
    <t xml:space="preserve"> Disposición de RAEE con proveedor autorizado </t>
  </si>
  <si>
    <t>Política de uso de papel reutiliazado</t>
  </si>
  <si>
    <t xml:space="preserve">Procedimiento para el manejo de residuos no peligrosos </t>
  </si>
  <si>
    <t xml:space="preserve">
Indicador ambiental</t>
  </si>
  <si>
    <t xml:space="preserve">Procedimiento para el manejo de residuos peligrosos </t>
  </si>
  <si>
    <t>Disposición con proveedor autorizado</t>
  </si>
  <si>
    <t xml:space="preserve">Programa de fumigación </t>
  </si>
  <si>
    <t>Campaña de concientización ambiental,  para colaboradores, proveedores, clientes</t>
  </si>
  <si>
    <t xml:space="preserve"> </t>
  </si>
  <si>
    <t xml:space="preserve">Implementar transporte de personal </t>
  </si>
  <si>
    <t xml:space="preserve">Donación/ Disposición </t>
  </si>
  <si>
    <t>Procedimiento para contención de fugas y derrames</t>
  </si>
  <si>
    <t xml:space="preserve">APROBÓ </t>
  </si>
  <si>
    <t xml:space="preserve">DIRECCIÓN GENERAL </t>
  </si>
  <si>
    <t>Programa de mantenimiento / Revisión mecánica y verificación de emisiones</t>
  </si>
  <si>
    <t xml:space="preserve">TODOS LOS PROCESOS ADMINISTRATIVOS </t>
  </si>
  <si>
    <t>Transporte de personal a  oficina  y traslados</t>
  </si>
  <si>
    <t>SUPERVISOR DE MEDIO AMBIENTE</t>
  </si>
  <si>
    <t>Uso de equipos electricos, sustancias quimicas, material para arreglo estetico, compresores, bomba, quirurjico para embalsamar</t>
  </si>
  <si>
    <t>Generacion de residuos peligrosos lunminarias, residuos biologico infecciosos</t>
  </si>
  <si>
    <t>Vertimento de agua residual y producto desecho biologico infeccioso.</t>
  </si>
  <si>
    <t>RPBI</t>
  </si>
  <si>
    <t>Disposicion final RPBI  empresa subcontratada</t>
  </si>
  <si>
    <t>Procedimeinto de Embalsamado</t>
  </si>
  <si>
    <t>Programa de mantenimeinto a instalaciones / Procedimiento para el manejo de residuos peligrosos</t>
  </si>
  <si>
    <t xml:space="preserve">TODOS LOS PROCESOS </t>
  </si>
  <si>
    <t xml:space="preserve">Campaña ambiental,  reciclaje </t>
  </si>
  <si>
    <t xml:space="preserve">Punto de segregación,  entregar a proveedor </t>
  </si>
  <si>
    <t>Generación de residuos de aparatos, partes eléctricos y electrónicos</t>
  </si>
  <si>
    <t>Programa de mantenimiento a instalaciones electricas  / Procedimiento para el manejo de residuos peligrosos</t>
  </si>
  <si>
    <t>Generacion de residuos peligrosos, residuos biologico infecciosos</t>
  </si>
  <si>
    <t>Indicador ambiental / capacitación y educación ambiental</t>
  </si>
  <si>
    <t>Agotamiento vida útil relleno sanitario / Contaminación del suelo y agua.</t>
  </si>
  <si>
    <t>Procedimiento para manejo y disposicion de residuos especiales</t>
  </si>
  <si>
    <t>Procedimiento para contención de fugas y derrames / Uso de charolas y kit antiderrame</t>
  </si>
  <si>
    <t>POSTCONSUMO
 (CICLO DE VIDA)</t>
  </si>
  <si>
    <t>Frecuencia de mantenimiento de equipo, tipos de mantenimiento preventivo o predictivo.</t>
  </si>
  <si>
    <t>Procedimiento para el manejo de residuos peligrosos /  Mantto. a instalaciones incluyendo suministros energéticos</t>
  </si>
  <si>
    <t>Disposición con proveedor autorizado / Gestionar con la empresa proveedora de insumos de aceites la disposición final de los envases con los que suministra el producto o la reutilización de estos para entregas posteriores.</t>
  </si>
  <si>
    <t>REVISO:</t>
  </si>
  <si>
    <t>LIDER SGI</t>
  </si>
  <si>
    <t>ELABORÓ:</t>
  </si>
  <si>
    <t>Consumo de ataudes de madera</t>
  </si>
  <si>
    <t>Consumo de ataudes y urnas metalicas</t>
  </si>
  <si>
    <t xml:space="preserve">Proyecto de reingenieria en contenederes secundarios y/o pileta para recoleccion de ACEITES, Subcontratar servicios para retiro y disposicion final con proveedor autorizado / Gestionar un contrato con el cliente para  la devolución del producto suministrado después de su vida útil para reciclarlo o recuperación de partes (baterías automotrices). </t>
  </si>
  <si>
    <t>Donación/ Disposición con proveedor responsable y autorizado</t>
  </si>
  <si>
    <t xml:space="preserve">Implementar transporte de personal colectivo / Programa de reingenieria y renovacion gradual de parque vehicular </t>
  </si>
  <si>
    <t xml:space="preserve">Programa de reingenieria y renovacion gradual de parque vehicular </t>
  </si>
  <si>
    <t>Contaminacion a la atmosfera
Agotamiento de Recursos Naturales
Agotamiento a la calidad del recurso hidrico, Consumo de energia
Contaminacion a suelo, infertilidad del suelo,</t>
  </si>
  <si>
    <t>Consumo de energía eléctrica y combustibles
Consumo de recursos naturales ( Tala excesiva de arboles )</t>
  </si>
  <si>
    <t>Contaminacion a la atmosfera /Agotamiento de Recursos Naturales / Consumo de energia /Contaminacion a suelo</t>
  </si>
  <si>
    <t>Erosión de suelo  / Agotamiento de los recursos naturales / Contaminacion a la atmosfera / Migración de especies por generación de ruido / Incremento de gases de efecto invernadero 
Emisión de dioxinas y monóxido de carbono a la atmósfera.</t>
  </si>
  <si>
    <t>Generación de contaminantes a la atmosfera / Generacion de residuos de manejo especial</t>
  </si>
  <si>
    <t>Consumo de energía eléctrica y combustibles
Uso de materias primas y recursos naturales.</t>
  </si>
  <si>
    <r>
      <t xml:space="preserve">MATRIZ DE IDENTIFICACIÓN DE ASPECTOS, RIESGOS E IMPACTOS AMBIENTALES EN LAS ACTIVIDADES DE :
</t>
    </r>
    <r>
      <rPr>
        <b/>
        <i/>
        <sz val="72"/>
        <color rgb="FFC00000"/>
        <rFont val="Arial"/>
        <family val="2"/>
      </rPr>
      <t>AGENCIA DE INHUMACIONES GARRIDO, SA de CV</t>
    </r>
  </si>
  <si>
    <t>Sustitucion  gradual por equipos con menor consumo de energia  (NOM-032-ENER.2013)</t>
  </si>
  <si>
    <t xml:space="preserve"> Procedimiento para disposicion de residuos ESPECIALES.
1- No tirar a la basura celulares, tarjetas electrónicas, los CD, monitores, cables y los CPU, entre otros aparatos electrónicos.
 2. Almacenarlos en sitio donde no entren en contacto con agua, luz, viento, calor (Incluye las pilas).</t>
  </si>
  <si>
    <t>Sustitucion por LED (NOM-028-ENER-2017)</t>
  </si>
  <si>
    <t>Disposicion final con proveedor autorizado / Busqueda que el mismo proveedor  incluya el post consumo luminarias</t>
  </si>
  <si>
    <t>Sustitucion por LED (NOM-028-ENER-2017) y Energias alternativas</t>
  </si>
  <si>
    <t>Indicador ambiental / Lista de chequeo de ahorro de energia / Apagado de equipos y maquinas en tiempos muertos  / Capacitación y educación ambiental</t>
  </si>
  <si>
    <t>Agotamiento vida útil relleno sanitario, Contaminación del suelo, Destrucción de la naturaleza.</t>
  </si>
  <si>
    <t>Sustitucion por plataformas electronicas para manejo de informacion</t>
  </si>
  <si>
    <t>Política de uso de papel reutilizado /  Capacitación y educación ambiental</t>
  </si>
  <si>
    <t>Sustitucion por productos menos agresivos para el medio ambiente</t>
  </si>
  <si>
    <t>Eliminacion</t>
  </si>
  <si>
    <t>Procedimiento para el manejo de residuos no peligrosos  / Capacitacion y educacion ambiental</t>
  </si>
  <si>
    <t>Sustitucion</t>
  </si>
  <si>
    <t xml:space="preserve">Sustitucion de material </t>
  </si>
  <si>
    <t>Capacitación y educación ambiental</t>
  </si>
  <si>
    <t xml:space="preserve">Campaña de concientización ambiental, eliminar uso de plasticos, unisel por material biodegradable,  Hacer extensiva la campaña para colaboradores, proveedores, clientes </t>
  </si>
  <si>
    <t xml:space="preserve">Incoporar a proveedores subcontratados en el Desarrollo de proveedores </t>
  </si>
  <si>
    <t>Ofrecer capacitacion a proveedores de madera para que se apeguen a un programa de reforestación establecido en la región por la asociación de industriales / Busqueda de alternativas con proveedores que produzcan ataudes con material  biodegradable</t>
  </si>
  <si>
    <t>Busqueda de alternativas con proveedores que produzcan ataudes y/o urnas con material  biodegradable</t>
  </si>
  <si>
    <t>Servicio de cremacion e Inhumacion</t>
  </si>
  <si>
    <t>Disposicion final con proveedor autorizado / Incorporarse a Plan de manejo de residuos especiales del municipio</t>
  </si>
  <si>
    <t xml:space="preserve">Disposicion final con proveedor autorizado, Integracion en Programa post consumo computadoras y auxiliares, (Campañas de recoleccion de residuos tecnologicos para RECICLAJE). </t>
  </si>
  <si>
    <t>Uso  y manejo de  sustancias quimicas,  material para arreglo estetico, material quirurjico para embalsamar</t>
  </si>
  <si>
    <t>Convenios preestablecidos con proveedores para el reuso de envases PET de sustancias quimicas / Disposicion final con empresas autorizadas (registro ante semarnat)</t>
  </si>
  <si>
    <t>capacitación y educación ambiental</t>
  </si>
  <si>
    <t>Campaña ambiental y sustituir gradualmente por baños secos ecologicos</t>
  </si>
  <si>
    <t xml:space="preserve">Disposición con proveedor autorizado. Sustitucion por aires acondicionados ahorradores. </t>
  </si>
  <si>
    <t>Selección y evaluación de proveedores con conciencia ambiental (auditorias a proveedores)</t>
  </si>
  <si>
    <t xml:space="preserve"> capacitación y educación ambiental</t>
  </si>
  <si>
    <t>Genera emisiones de GEI (Gases de Efecto Invernadero). Son emisiones directas por el uso, desecho y desperdicio de la energía</t>
  </si>
  <si>
    <t>Politica de ahorro de energrgia / Racionalizacion o Eliminacion del uso</t>
  </si>
  <si>
    <t>Cubir necesidades del personal en comedor integrado en programa de ahorro de energia</t>
  </si>
  <si>
    <t>Administración del parque automotor (Mantenimiento preventivo y lavado de vehiculos)</t>
  </si>
  <si>
    <t xml:space="preserve">Busqueda de alternativas para contar con servicio de  ACUAMACION y/o CREMACION CON FILTROS ADECUADOS / Sustitucion gradual por féretros de cartón y sin textiles sintéticos </t>
  </si>
  <si>
    <t xml:space="preserve">Programa desarrollo de proveedores (auditorias a proveedores ) para influenciar en el uso eficiente y ahorro de energia  </t>
  </si>
  <si>
    <t>Selección y evaluación de proveedores ecologicos / Reciclaje de archivos muertos / Reuso de papel de desecho</t>
  </si>
  <si>
    <t>FSGA-01.01   /   Enero 2023</t>
  </si>
  <si>
    <t>FSGA-01.01 / Enero 2023</t>
  </si>
  <si>
    <t>Incoporar a proveedores subcontratados en el Desarrollo de proveedores / Auditarlos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</si>
</sst>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20"/>
      <color indexed="81"/>
      <name val="Tahoma"/>
      <family val="2"/>
    </font>
    <font>
      <sz val="13"/>
      <name val="Arial"/>
      <family val="2"/>
    </font>
    <font>
      <b/>
      <sz val="18"/>
      <color indexed="81"/>
      <name val="Tahoma"/>
      <family val="2"/>
    </font>
    <font>
      <b/>
      <sz val="24"/>
      <color theme="1"/>
      <name val="Arial"/>
      <family val="2"/>
    </font>
    <font>
      <b/>
      <sz val="22"/>
      <color indexed="81"/>
      <name val="Tahoma"/>
      <family val="2"/>
    </font>
    <font>
      <b/>
      <sz val="24"/>
      <color indexed="81"/>
      <name val="Tahoma"/>
      <family val="2"/>
    </font>
    <font>
      <sz val="24"/>
      <color indexed="81"/>
      <name val="Tahoma"/>
      <family val="2"/>
    </font>
    <font>
      <sz val="22"/>
      <color indexed="81"/>
      <name val="Tahoma"/>
      <family val="2"/>
    </font>
    <font>
      <b/>
      <sz val="9"/>
      <color indexed="81"/>
      <name val="Tahoma"/>
      <family val="2"/>
    </font>
    <font>
      <sz val="20"/>
      <color indexed="81"/>
      <name val="Tahoma"/>
      <family val="2"/>
    </font>
    <font>
      <b/>
      <sz val="22"/>
      <color theme="1"/>
      <name val="Arial"/>
      <family val="2"/>
    </font>
    <font>
      <sz val="28"/>
      <color indexed="81"/>
      <name val="Tahoma"/>
      <family val="2"/>
    </font>
    <font>
      <sz val="18"/>
      <color indexed="81"/>
      <name val="Tahoma"/>
      <family val="2"/>
    </font>
    <font>
      <b/>
      <sz val="18"/>
      <name val="Arial"/>
      <family val="2"/>
    </font>
    <font>
      <b/>
      <sz val="48"/>
      <color theme="1"/>
      <name val="Arial"/>
      <family val="2"/>
    </font>
    <font>
      <sz val="15"/>
      <name val="Arial"/>
      <family val="2"/>
    </font>
    <font>
      <sz val="15"/>
      <color theme="1"/>
      <name val="Arial"/>
      <family val="2"/>
    </font>
    <font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20"/>
      <color theme="0"/>
      <name val="Arial"/>
      <family val="2"/>
    </font>
    <font>
      <sz val="18"/>
      <name val="Arial"/>
      <family val="2"/>
    </font>
    <font>
      <b/>
      <sz val="28"/>
      <color theme="1"/>
      <name val="Arial"/>
      <family val="2"/>
    </font>
    <font>
      <sz val="36"/>
      <color theme="1"/>
      <name val="Arial"/>
      <family val="2"/>
    </font>
    <font>
      <b/>
      <sz val="48"/>
      <color theme="0"/>
      <name val="Arial"/>
      <family val="2"/>
    </font>
    <font>
      <sz val="36"/>
      <name val="Arial"/>
      <family val="2"/>
    </font>
    <font>
      <b/>
      <i/>
      <sz val="72"/>
      <color rgb="FFC00000"/>
      <name val="Arial"/>
      <family val="2"/>
    </font>
    <font>
      <b/>
      <sz val="72"/>
      <color theme="1"/>
      <name val="Arial"/>
      <family val="2"/>
    </font>
    <font>
      <b/>
      <sz val="72"/>
      <color theme="0"/>
      <name val="Arial"/>
      <family val="2"/>
    </font>
    <font>
      <b/>
      <sz val="48"/>
      <name val="Arial"/>
      <family val="2"/>
    </font>
    <font>
      <sz val="72"/>
      <name val="Arial"/>
      <family val="2"/>
    </font>
    <font>
      <sz val="48"/>
      <color theme="1"/>
      <name val="Arial"/>
      <family val="2"/>
    </font>
    <font>
      <sz val="36"/>
      <color theme="0"/>
      <name val="Arial"/>
      <family val="2"/>
    </font>
    <font>
      <sz val="72"/>
      <color theme="1"/>
      <name val="Arial"/>
      <family val="2"/>
    </font>
    <font>
      <sz val="48"/>
      <color theme="0"/>
      <name val="Arial"/>
      <family val="2"/>
    </font>
    <font>
      <sz val="48"/>
      <name val="Arial"/>
      <family val="2"/>
    </font>
    <font>
      <sz val="48"/>
      <color theme="1"/>
      <name val="Calibri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21E1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3">
    <xf numFmtId="0" fontId="0" fillId="0" borderId="0" xfId="0"/>
    <xf numFmtId="0" fontId="1" fillId="0" borderId="0" xfId="0" applyFont="1" applyAlignment="1" applyProtection="1">
      <alignment horizontal="justify" vertical="center" wrapText="1"/>
      <protection locked="0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29" xfId="0" applyFont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1" fontId="22" fillId="0" borderId="34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37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horizontal="center" vertical="center" wrapText="1"/>
      <protection locked="0"/>
    </xf>
    <xf numFmtId="0" fontId="23" fillId="0" borderId="31" xfId="0" applyFont="1" applyBorder="1" applyAlignment="1" applyProtection="1">
      <alignment horizontal="center" vertical="center" wrapText="1"/>
      <protection locked="0"/>
    </xf>
    <xf numFmtId="1" fontId="22" fillId="0" borderId="35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32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3" fillId="0" borderId="51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33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54" xfId="0" applyFont="1" applyBorder="1" applyAlignment="1" applyProtection="1">
      <alignment horizontal="center" vertical="center" wrapText="1"/>
      <protection locked="0"/>
    </xf>
    <xf numFmtId="0" fontId="23" fillId="0" borderId="41" xfId="0" applyFont="1" applyBorder="1" applyAlignment="1" applyProtection="1">
      <alignment horizontal="center" vertical="center" wrapText="1"/>
      <protection locked="0"/>
    </xf>
    <xf numFmtId="0" fontId="23" fillId="0" borderId="43" xfId="0" applyFont="1" applyBorder="1" applyAlignment="1" applyProtection="1">
      <alignment horizontal="center" vertical="center" wrapText="1"/>
      <protection locked="0"/>
    </xf>
    <xf numFmtId="0" fontId="23" fillId="0" borderId="42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48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49" xfId="0" applyFont="1" applyBorder="1" applyAlignment="1" applyProtection="1">
      <alignment horizontal="center" vertical="center" wrapText="1"/>
      <protection locked="0"/>
    </xf>
    <xf numFmtId="0" fontId="23" fillId="0" borderId="39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55" xfId="0" applyFont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 applyProtection="1">
      <alignment horizontal="center" vertical="center" wrapText="1"/>
      <protection locked="0"/>
    </xf>
    <xf numFmtId="1" fontId="22" fillId="0" borderId="26" xfId="0" applyNumberFormat="1" applyFont="1" applyBorder="1" applyAlignment="1">
      <alignment horizontal="center" vertical="center" wrapText="1"/>
    </xf>
    <xf numFmtId="0" fontId="23" fillId="0" borderId="38" xfId="0" applyFont="1" applyBorder="1" applyAlignment="1" applyProtection="1">
      <alignment horizontal="center" vertical="center" wrapText="1"/>
      <protection locked="0"/>
    </xf>
    <xf numFmtId="0" fontId="23" fillId="0" borderId="47" xfId="0" applyFont="1" applyBorder="1" applyAlignment="1">
      <alignment horizontal="center" vertical="center" wrapText="1"/>
    </xf>
    <xf numFmtId="1" fontId="22" fillId="0" borderId="47" xfId="0" applyNumberFormat="1" applyFont="1" applyBorder="1" applyAlignment="1">
      <alignment horizontal="center" vertical="center" wrapText="1"/>
    </xf>
    <xf numFmtId="0" fontId="23" fillId="0" borderId="36" xfId="0" applyFont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>
      <alignment horizontal="center" vertical="center" wrapText="1"/>
    </xf>
    <xf numFmtId="1" fontId="22" fillId="0" borderId="39" xfId="0" applyNumberFormat="1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0" fontId="23" fillId="0" borderId="5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" fillId="0" borderId="69" xfId="0" applyFont="1" applyBorder="1" applyAlignment="1" applyProtection="1">
      <alignment horizontal="center" vertical="center" wrapText="1"/>
      <protection locked="0"/>
    </xf>
    <xf numFmtId="0" fontId="23" fillId="0" borderId="67" xfId="0" applyFont="1" applyBorder="1" applyAlignment="1" applyProtection="1">
      <alignment horizontal="center" vertical="center" wrapText="1"/>
      <protection locked="0"/>
    </xf>
    <xf numFmtId="0" fontId="23" fillId="0" borderId="70" xfId="0" applyFont="1" applyBorder="1" applyAlignment="1" applyProtection="1">
      <alignment horizontal="center" vertical="center" wrapText="1"/>
      <protection locked="0"/>
    </xf>
    <xf numFmtId="0" fontId="23" fillId="0" borderId="71" xfId="0" applyFont="1" applyBorder="1" applyAlignment="1" applyProtection="1">
      <alignment horizontal="center" vertical="center" wrapText="1"/>
      <protection locked="0"/>
    </xf>
    <xf numFmtId="0" fontId="23" fillId="0" borderId="72" xfId="0" applyFont="1" applyBorder="1" applyAlignment="1" applyProtection="1">
      <alignment horizontal="center" vertical="center" wrapText="1"/>
      <protection locked="0"/>
    </xf>
    <xf numFmtId="0" fontId="23" fillId="0" borderId="27" xfId="0" applyFont="1" applyBorder="1" applyAlignment="1" applyProtection="1">
      <alignment horizontal="center" vertical="center" wrapText="1"/>
      <protection locked="0"/>
    </xf>
    <xf numFmtId="0" fontId="23" fillId="0" borderId="40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73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3" fillId="0" borderId="66" xfId="0" applyFont="1" applyBorder="1" applyAlignment="1" applyProtection="1">
      <alignment horizontal="center" vertical="center" wrapText="1"/>
      <protection locked="0"/>
    </xf>
    <xf numFmtId="0" fontId="23" fillId="0" borderId="75" xfId="0" applyFont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  <protection locked="0"/>
    </xf>
    <xf numFmtId="0" fontId="22" fillId="2" borderId="26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0" borderId="68" xfId="0" applyFont="1" applyBorder="1" applyAlignment="1" applyProtection="1">
      <alignment horizontal="center" vertical="center" wrapText="1"/>
      <protection locked="0"/>
    </xf>
    <xf numFmtId="0" fontId="23" fillId="0" borderId="79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3" fillId="0" borderId="47" xfId="0" applyFont="1" applyBorder="1" applyAlignment="1" applyProtection="1">
      <alignment horizontal="center" vertical="center" wrapText="1"/>
      <protection locked="0"/>
    </xf>
    <xf numFmtId="0" fontId="23" fillId="0" borderId="74" xfId="0" applyFont="1" applyBorder="1" applyAlignment="1" applyProtection="1">
      <alignment horizontal="center" vertical="center" wrapText="1"/>
      <protection locked="0"/>
    </xf>
    <xf numFmtId="0" fontId="22" fillId="0" borderId="47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" fontId="22" fillId="0" borderId="38" xfId="0" applyNumberFormat="1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1" fontId="22" fillId="0" borderId="27" xfId="0" applyNumberFormat="1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0" borderId="39" xfId="0" applyFont="1" applyBorder="1" applyAlignment="1" applyProtection="1">
      <alignment vertical="center" wrapText="1"/>
      <protection locked="0"/>
    </xf>
    <xf numFmtId="0" fontId="23" fillId="3" borderId="12" xfId="0" applyFont="1" applyFill="1" applyBorder="1" applyAlignment="1">
      <alignment horizontal="center" vertical="center" wrapText="1"/>
    </xf>
    <xf numFmtId="0" fontId="23" fillId="0" borderId="81" xfId="0" applyFont="1" applyBorder="1" applyAlignment="1" applyProtection="1">
      <alignment horizontal="center" vertical="center" wrapText="1"/>
      <protection locked="0"/>
    </xf>
    <xf numFmtId="0" fontId="23" fillId="0" borderId="82" xfId="0" applyFont="1" applyBorder="1" applyAlignment="1" applyProtection="1">
      <alignment horizontal="center" vertical="center" wrapText="1"/>
      <protection locked="0"/>
    </xf>
    <xf numFmtId="1" fontId="22" fillId="0" borderId="40" xfId="0" applyNumberFormat="1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4" borderId="67" xfId="0" applyFont="1" applyFill="1" applyBorder="1" applyAlignment="1" applyProtection="1">
      <alignment horizontal="center" vertical="center" wrapText="1"/>
      <protection locked="0"/>
    </xf>
    <xf numFmtId="0" fontId="23" fillId="4" borderId="54" xfId="0" applyFont="1" applyFill="1" applyBorder="1" applyAlignment="1" applyProtection="1">
      <alignment horizontal="center" vertical="center" wrapText="1"/>
      <protection locked="0"/>
    </xf>
    <xf numFmtId="0" fontId="23" fillId="4" borderId="31" xfId="0" applyFont="1" applyFill="1" applyBorder="1" applyAlignment="1" applyProtection="1">
      <alignment horizontal="center" vertical="center" wrapText="1"/>
      <protection locked="0"/>
    </xf>
    <xf numFmtId="0" fontId="23" fillId="4" borderId="35" xfId="0" applyFont="1" applyFill="1" applyBorder="1" applyAlignment="1" applyProtection="1">
      <alignment horizontal="center" vertical="center" wrapText="1"/>
      <protection locked="0"/>
    </xf>
    <xf numFmtId="0" fontId="26" fillId="5" borderId="27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textRotation="90" wrapText="1"/>
    </xf>
    <xf numFmtId="0" fontId="20" fillId="4" borderId="42" xfId="0" applyFont="1" applyFill="1" applyBorder="1" applyAlignment="1">
      <alignment horizontal="center" vertical="center" textRotation="90" wrapText="1"/>
    </xf>
    <xf numFmtId="0" fontId="20" fillId="4" borderId="48" xfId="0" applyFont="1" applyFill="1" applyBorder="1" applyAlignment="1">
      <alignment horizontal="center" vertical="center" textRotation="90" wrapText="1"/>
    </xf>
    <xf numFmtId="0" fontId="20" fillId="4" borderId="39" xfId="0" applyFont="1" applyFill="1" applyBorder="1" applyAlignment="1">
      <alignment horizontal="center" vertical="center" textRotation="90" wrapText="1"/>
    </xf>
    <xf numFmtId="0" fontId="20" fillId="4" borderId="17" xfId="0" applyFont="1" applyFill="1" applyBorder="1" applyAlignment="1">
      <alignment vertical="center" textRotation="90" wrapText="1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2" fillId="0" borderId="83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" fontId="22" fillId="0" borderId="1" xfId="0" applyNumberFormat="1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0" fontId="34" fillId="5" borderId="84" xfId="0" applyFont="1" applyFill="1" applyBorder="1" applyAlignment="1">
      <alignment horizontal="center" vertical="center" wrapText="1"/>
    </xf>
    <xf numFmtId="0" fontId="35" fillId="6" borderId="85" xfId="0" applyFont="1" applyFill="1" applyBorder="1" applyAlignment="1">
      <alignment horizontal="center" vertical="center" wrapText="1"/>
    </xf>
    <xf numFmtId="0" fontId="29" fillId="0" borderId="86" xfId="0" applyFont="1" applyBorder="1" applyAlignment="1" applyProtection="1">
      <alignment horizontal="center" vertical="center" wrapText="1"/>
      <protection locked="0"/>
    </xf>
    <xf numFmtId="0" fontId="29" fillId="0" borderId="86" xfId="0" applyFont="1" applyBorder="1" applyAlignment="1">
      <alignment horizontal="center" vertical="center" wrapText="1"/>
    </xf>
    <xf numFmtId="0" fontId="29" fillId="0" borderId="86" xfId="0" applyFont="1" applyBorder="1" applyAlignment="1">
      <alignment horizontal="justify" vertical="center" wrapText="1"/>
    </xf>
    <xf numFmtId="0" fontId="37" fillId="0" borderId="86" xfId="0" applyFont="1" applyBorder="1" applyAlignment="1">
      <alignment horizontal="justify" vertical="center" wrapText="1"/>
    </xf>
    <xf numFmtId="0" fontId="29" fillId="0" borderId="87" xfId="0" applyFont="1" applyBorder="1" applyAlignment="1" applyProtection="1">
      <alignment horizontal="center" vertical="center" wrapText="1"/>
      <protection locked="0"/>
    </xf>
    <xf numFmtId="0" fontId="29" fillId="0" borderId="87" xfId="0" applyFont="1" applyBorder="1" applyAlignment="1">
      <alignment horizontal="center" vertical="center" wrapText="1"/>
    </xf>
    <xf numFmtId="0" fontId="29" fillId="0" borderId="87" xfId="0" applyFont="1" applyBorder="1" applyAlignment="1">
      <alignment horizontal="justify" vertical="center" wrapText="1"/>
    </xf>
    <xf numFmtId="0" fontId="37" fillId="0" borderId="87" xfId="0" applyFont="1" applyBorder="1" applyAlignment="1">
      <alignment horizontal="justify" vertical="center" wrapText="1"/>
    </xf>
    <xf numFmtId="0" fontId="30" fillId="7" borderId="88" xfId="0" applyFont="1" applyFill="1" applyBorder="1" applyAlignment="1" applyProtection="1">
      <alignment horizontal="center" vertical="center" wrapText="1"/>
      <protection locked="0"/>
    </xf>
    <xf numFmtId="0" fontId="29" fillId="0" borderId="88" xfId="0" applyFont="1" applyBorder="1" applyAlignment="1">
      <alignment horizontal="center" vertical="center" wrapText="1"/>
    </xf>
    <xf numFmtId="0" fontId="38" fillId="3" borderId="88" xfId="0" applyFont="1" applyFill="1" applyBorder="1" applyAlignment="1">
      <alignment horizontal="center" vertical="center" wrapText="1"/>
    </xf>
    <xf numFmtId="0" fontId="37" fillId="0" borderId="88" xfId="0" applyFont="1" applyBorder="1" applyAlignment="1">
      <alignment horizontal="justify" vertical="center" wrapText="1"/>
    </xf>
    <xf numFmtId="0" fontId="39" fillId="0" borderId="4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justify" vertical="center" wrapText="1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40" fillId="3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justify" vertical="center" wrapText="1"/>
    </xf>
    <xf numFmtId="0" fontId="29" fillId="0" borderId="89" xfId="0" applyFont="1" applyBorder="1" applyAlignment="1" applyProtection="1">
      <alignment horizontal="center" vertical="center" wrapText="1"/>
      <protection locked="0"/>
    </xf>
    <xf numFmtId="0" fontId="29" fillId="0" borderId="89" xfId="0" applyFont="1" applyBorder="1" applyAlignment="1">
      <alignment horizontal="center" vertical="center" wrapText="1"/>
    </xf>
    <xf numFmtId="0" fontId="40" fillId="3" borderId="89" xfId="0" applyFont="1" applyFill="1" applyBorder="1" applyAlignment="1">
      <alignment horizontal="center" vertical="center" wrapText="1"/>
    </xf>
    <xf numFmtId="0" fontId="37" fillId="0" borderId="89" xfId="0" applyFont="1" applyBorder="1" applyAlignment="1">
      <alignment horizontal="center" vertical="center" wrapText="1"/>
    </xf>
    <xf numFmtId="0" fontId="29" fillId="0" borderId="90" xfId="0" applyFont="1" applyBorder="1" applyAlignment="1">
      <alignment horizontal="center" vertical="center" wrapText="1"/>
    </xf>
    <xf numFmtId="0" fontId="29" fillId="0" borderId="90" xfId="0" applyFont="1" applyBorder="1" applyAlignment="1" applyProtection="1">
      <alignment horizontal="center" vertical="center" wrapText="1"/>
      <protection locked="0"/>
    </xf>
    <xf numFmtId="0" fontId="30" fillId="7" borderId="1" xfId="0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>
      <alignment horizontal="center" vertical="center" wrapText="1"/>
    </xf>
    <xf numFmtId="0" fontId="31" fillId="0" borderId="89" xfId="0" applyFont="1" applyBorder="1" applyAlignment="1">
      <alignment horizontal="center" vertical="center" wrapText="1"/>
    </xf>
    <xf numFmtId="0" fontId="30" fillId="7" borderId="89" xfId="0" applyFont="1" applyFill="1" applyBorder="1" applyAlignment="1" applyProtection="1">
      <alignment horizontal="center" vertical="center" wrapText="1"/>
      <protection locked="0"/>
    </xf>
    <xf numFmtId="0" fontId="41" fillId="0" borderId="89" xfId="0" applyFont="1" applyBorder="1" applyAlignment="1">
      <alignment horizontal="center" vertical="center" wrapText="1"/>
    </xf>
    <xf numFmtId="0" fontId="37" fillId="0" borderId="87" xfId="0" applyFont="1" applyBorder="1" applyAlignment="1">
      <alignment horizontal="center" vertical="center" wrapText="1"/>
    </xf>
    <xf numFmtId="0" fontId="31" fillId="0" borderId="90" xfId="0" applyFont="1" applyBorder="1" applyAlignment="1" applyProtection="1">
      <alignment horizontal="center" vertical="center" wrapText="1"/>
      <protection locked="0"/>
    </xf>
    <xf numFmtId="0" fontId="37" fillId="0" borderId="90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 applyProtection="1">
      <alignment horizontal="justify" vertical="center" wrapText="1"/>
      <protection locked="0"/>
    </xf>
    <xf numFmtId="0" fontId="3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9" fillId="0" borderId="90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/>
    </xf>
    <xf numFmtId="0" fontId="42" fillId="0" borderId="0" xfId="0" applyFont="1"/>
    <xf numFmtId="0" fontId="42" fillId="0" borderId="1" xfId="0" applyFont="1" applyBorder="1" applyAlignment="1">
      <alignment horizontal="center" vertical="center" wrapText="1"/>
    </xf>
    <xf numFmtId="0" fontId="37" fillId="0" borderId="0" xfId="0" applyFont="1" applyAlignment="1" applyProtection="1">
      <alignment horizontal="justify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>
      <alignment horizontal="justify" vertical="center" wrapText="1"/>
    </xf>
    <xf numFmtId="0" fontId="24" fillId="0" borderId="78" xfId="0" applyFont="1" applyBorder="1" applyAlignment="1">
      <alignment horizontal="center"/>
    </xf>
    <xf numFmtId="0" fontId="24" fillId="0" borderId="50" xfId="0" applyFont="1" applyBorder="1" applyAlignment="1">
      <alignment horizontal="center"/>
    </xf>
    <xf numFmtId="0" fontId="24" fillId="0" borderId="76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/>
    </xf>
    <xf numFmtId="0" fontId="24" fillId="0" borderId="77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/>
    </xf>
    <xf numFmtId="0" fontId="24" fillId="0" borderId="64" xfId="0" applyFont="1" applyBorder="1" applyAlignment="1">
      <alignment horizontal="center"/>
    </xf>
    <xf numFmtId="0" fontId="24" fillId="0" borderId="63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textRotation="90" wrapText="1"/>
    </xf>
    <xf numFmtId="0" fontId="26" fillId="5" borderId="59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60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44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26" fillId="5" borderId="58" xfId="0" applyFont="1" applyFill="1" applyBorder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 wrapText="1"/>
    </xf>
    <xf numFmtId="0" fontId="20" fillId="4" borderId="66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0" fillId="4" borderId="67" xfId="0" applyFont="1" applyFill="1" applyBorder="1" applyAlignment="1">
      <alignment horizontal="center" vertical="center" wrapText="1"/>
    </xf>
    <xf numFmtId="0" fontId="20" fillId="4" borderId="68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56" xfId="0" applyFont="1" applyFill="1" applyBorder="1" applyAlignment="1">
      <alignment horizontal="center" vertical="center" wrapText="1"/>
    </xf>
    <xf numFmtId="0" fontId="20" fillId="4" borderId="57" xfId="0" applyFont="1" applyFill="1" applyBorder="1" applyAlignment="1">
      <alignment horizontal="center" vertical="center" wrapText="1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0" fillId="4" borderId="47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textRotation="90" wrapText="1"/>
    </xf>
    <xf numFmtId="0" fontId="20" fillId="4" borderId="20" xfId="0" applyFont="1" applyFill="1" applyBorder="1" applyAlignment="1">
      <alignment horizontal="center" vertical="center" textRotation="90" wrapText="1"/>
    </xf>
    <xf numFmtId="0" fontId="42" fillId="0" borderId="76" xfId="0" applyFont="1" applyBorder="1" applyAlignment="1">
      <alignment horizontal="center"/>
    </xf>
    <xf numFmtId="0" fontId="42" fillId="0" borderId="54" xfId="0" applyFont="1" applyBorder="1" applyAlignment="1">
      <alignment horizontal="center"/>
    </xf>
    <xf numFmtId="0" fontId="42" fillId="0" borderId="61" xfId="0" applyFont="1" applyBorder="1" applyAlignment="1">
      <alignment horizontal="center"/>
    </xf>
    <xf numFmtId="0" fontId="42" fillId="0" borderId="76" xfId="0" applyFont="1" applyBorder="1" applyAlignment="1">
      <alignment horizontal="center" vertical="center" wrapText="1"/>
    </xf>
    <xf numFmtId="0" fontId="42" fillId="0" borderId="54" xfId="0" applyFont="1" applyBorder="1" applyAlignment="1">
      <alignment horizontal="center" vertical="center" wrapText="1"/>
    </xf>
    <xf numFmtId="0" fontId="42" fillId="0" borderId="61" xfId="0" applyFont="1" applyBorder="1" applyAlignment="1">
      <alignment horizontal="center" vertical="center" wrapText="1"/>
    </xf>
    <xf numFmtId="0" fontId="36" fillId="0" borderId="89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 wrapText="1"/>
    </xf>
    <xf numFmtId="0" fontId="36" fillId="0" borderId="90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9" fillId="0" borderId="89" xfId="0" applyFont="1" applyBorder="1" applyAlignment="1" applyProtection="1">
      <alignment horizontal="center" vertical="center" wrapText="1"/>
      <protection locked="0"/>
    </xf>
    <xf numFmtId="0" fontId="39" fillId="0" borderId="90" xfId="0" applyFont="1" applyBorder="1" applyAlignment="1" applyProtection="1">
      <alignment horizontal="center" vertical="center" wrapText="1"/>
      <protection locked="0"/>
    </xf>
    <xf numFmtId="0" fontId="39" fillId="0" borderId="89" xfId="0" applyFont="1" applyBorder="1" applyAlignment="1">
      <alignment horizontal="center" vertical="center" wrapText="1"/>
    </xf>
    <xf numFmtId="0" fontId="39" fillId="0" borderId="87" xfId="0" applyFont="1" applyBorder="1" applyAlignment="1">
      <alignment horizontal="center" vertical="center" wrapText="1"/>
    </xf>
    <xf numFmtId="0" fontId="39" fillId="0" borderId="9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34" fillId="5" borderId="84" xfId="0" applyFont="1" applyFill="1" applyBorder="1" applyAlignment="1">
      <alignment horizontal="center" vertical="center" wrapText="1"/>
    </xf>
    <xf numFmtId="0" fontId="30" fillId="5" borderId="84" xfId="0" applyFont="1" applyFill="1" applyBorder="1" applyAlignment="1">
      <alignment horizontal="center" vertical="center" wrapText="1"/>
    </xf>
    <xf numFmtId="0" fontId="30" fillId="5" borderId="85" xfId="0" applyFont="1" applyFill="1" applyBorder="1" applyAlignment="1">
      <alignment horizontal="center" vertical="center" wrapText="1"/>
    </xf>
    <xf numFmtId="0" fontId="36" fillId="0" borderId="86" xfId="0" applyFont="1" applyBorder="1" applyAlignment="1">
      <alignment horizontal="center" vertical="center" wrapText="1"/>
    </xf>
    <xf numFmtId="0" fontId="36" fillId="0" borderId="88" xfId="0" applyFont="1" applyBorder="1" applyAlignment="1">
      <alignment horizontal="center" vertical="center" wrapText="1"/>
    </xf>
    <xf numFmtId="0" fontId="29" fillId="8" borderId="89" xfId="0" applyFont="1" applyFill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0" borderId="1" xfId="0" applyFont="1" applyBorder="1" applyAlignment="1" applyProtection="1">
      <alignment horizontal="justify" vertical="center" wrapText="1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 applyProtection="1">
      <alignment horizontal="justify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21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359434</xdr:colOff>
      <xdr:row>0</xdr:row>
      <xdr:rowOff>251604</xdr:rowOff>
    </xdr:from>
    <xdr:to>
      <xdr:col>0</xdr:col>
      <xdr:colOff>3001274</xdr:colOff>
      <xdr:row>3</xdr:row>
      <xdr:rowOff>0</xdr:rowOff>
    </xdr:to>
    <xdr:pic>
      <xdr:nvPicPr>
        <xdr:cNvPr id="4" name="Imagen 3" descr="C:\Users\Hp\AppData\Local\Microsoft\Windows\INetCache\Content.Word\WhatsApp Image 2020-02-06 at 11.23.07 AM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278"/>
        <a:stretch/>
      </xdr:blipFill>
      <xdr:spPr bwMode="auto">
        <a:xfrm>
          <a:off x="359434" y="251604"/>
          <a:ext cx="2641840" cy="208471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17975</xdr:colOff>
      <xdr:row>12</xdr:row>
      <xdr:rowOff>0</xdr:rowOff>
    </xdr:from>
    <xdr:to>
      <xdr:col>19</xdr:col>
      <xdr:colOff>17974</xdr:colOff>
      <xdr:row>13</xdr:row>
      <xdr:rowOff>17971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8966" y="13047453"/>
          <a:ext cx="2605896" cy="1455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1155724</xdr:colOff>
      <xdr:row>0</xdr:row>
      <xdr:rowOff>76200</xdr:rowOff>
    </xdr:from>
    <xdr:to>
      <xdr:col>0</xdr:col>
      <xdr:colOff>4705350</xdr:colOff>
      <xdr:row>2</xdr:row>
      <xdr:rowOff>838200</xdr:rowOff>
    </xdr:to>
    <xdr:pic>
      <xdr:nvPicPr>
        <xdr:cNvPr id="2" name="Imagen 1" descr="C:\Users\Hp\AppData\Local\Microsoft\Windows\INetCache\Content.Word\WhatsApp Image 2020-02-06 at 11.23.07 AM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278"/>
        <a:stretch/>
      </xdr:blipFill>
      <xdr:spPr bwMode="auto">
        <a:xfrm>
          <a:off x="1155724" y="76200"/>
          <a:ext cx="3549626" cy="2171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V36"/>
  <sheetViews>
    <sheetView showGridLines="0" tabSelected="1" view="pageBreakPreview" topLeftCell="C30" zoomScale="53" zoomScaleNormal="86" zoomScaleSheetLayoutView="53" workbookViewId="0">
      <selection activeCell="U32" sqref="U32"/>
    </sheetView>
  </sheetViews>
  <sheetFormatPr baseColWidth="10" defaultColWidth="9.109375" defaultRowHeight="13.8" x14ac:dyDescent="0.3"/>
  <cols>
    <col min="1" max="1" width="51.5546875" style="1" customWidth="1"/>
    <col min="2" max="2" width="55.33203125" style="3" customWidth="1"/>
    <col min="3" max="3" width="29.33203125" style="3" customWidth="1"/>
    <col min="4" max="4" width="31" style="1" customWidth="1"/>
    <col min="5" max="5" width="36.44140625" style="1" customWidth="1"/>
    <col min="6" max="7" width="7" style="1" customWidth="1"/>
    <col min="8" max="8" width="15.33203125" style="1" customWidth="1"/>
    <col min="9" max="9" width="15.5546875" style="1" customWidth="1"/>
    <col min="10" max="10" width="11" style="1" customWidth="1"/>
    <col min="11" max="11" width="11.44140625" style="1" customWidth="1"/>
    <col min="12" max="13" width="10.33203125" style="1" customWidth="1"/>
    <col min="14" max="14" width="10.6640625" style="1" customWidth="1"/>
    <col min="15" max="15" width="9.88671875" style="1" customWidth="1"/>
    <col min="16" max="16" width="7.33203125" style="1" customWidth="1"/>
    <col min="17" max="17" width="4.6640625" style="1" customWidth="1"/>
    <col min="18" max="18" width="8.5546875" style="2" customWidth="1"/>
    <col min="19" max="19" width="39" style="2" customWidth="1"/>
    <col min="20" max="20" width="34.88671875" style="2" customWidth="1"/>
    <col min="21" max="21" width="35.88671875" style="2" customWidth="1"/>
    <col min="22" max="22" width="36.5546875" style="2" customWidth="1"/>
    <col min="23" max="16384" width="9.109375" style="2"/>
  </cols>
  <sheetData>
    <row r="1" spans="1:22" ht="60.75" customHeight="1" x14ac:dyDescent="0.3">
      <c r="A1" s="218"/>
      <c r="B1" s="224" t="s">
        <v>71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5"/>
      <c r="V1" s="221" t="s">
        <v>185</v>
      </c>
    </row>
    <row r="2" spans="1:22" ht="51" customHeight="1" x14ac:dyDescent="0.3">
      <c r="A2" s="219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7"/>
      <c r="V2" s="222"/>
    </row>
    <row r="3" spans="1:22" ht="72" customHeight="1" thickBot="1" x14ac:dyDescent="0.35">
      <c r="A3" s="219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9"/>
      <c r="V3" s="223"/>
    </row>
    <row r="4" spans="1:22" ht="30.6" thickBot="1" x14ac:dyDescent="0.35">
      <c r="A4" s="220"/>
      <c r="B4" s="202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4"/>
    </row>
    <row r="5" spans="1:22" s="5" customFormat="1" ht="69.75" customHeight="1" thickBot="1" x14ac:dyDescent="0.35">
      <c r="A5" s="103" t="s">
        <v>108</v>
      </c>
      <c r="B5" s="205" t="s">
        <v>63</v>
      </c>
      <c r="C5" s="206"/>
      <c r="D5" s="206"/>
      <c r="E5" s="206"/>
      <c r="F5" s="179" t="s">
        <v>0</v>
      </c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1"/>
      <c r="T5" s="183" t="s">
        <v>59</v>
      </c>
      <c r="U5" s="184"/>
      <c r="V5" s="231" t="s">
        <v>1</v>
      </c>
    </row>
    <row r="6" spans="1:22" s="6" customFormat="1" ht="49.5" customHeight="1" thickBot="1" x14ac:dyDescent="0.35">
      <c r="A6" s="104" t="s">
        <v>10</v>
      </c>
      <c r="B6" s="207" t="s">
        <v>9</v>
      </c>
      <c r="C6" s="208"/>
      <c r="D6" s="209"/>
      <c r="E6" s="104" t="s">
        <v>5</v>
      </c>
      <c r="F6" s="233" t="s">
        <v>3</v>
      </c>
      <c r="G6" s="234"/>
      <c r="H6" s="234"/>
      <c r="I6" s="234"/>
      <c r="J6" s="234"/>
      <c r="K6" s="234"/>
      <c r="L6" s="234"/>
      <c r="M6" s="234"/>
      <c r="N6" s="234"/>
      <c r="O6" s="235"/>
      <c r="P6" s="182" t="s">
        <v>56</v>
      </c>
      <c r="Q6" s="182" t="s">
        <v>49</v>
      </c>
      <c r="R6" s="182" t="s">
        <v>55</v>
      </c>
      <c r="S6" s="177" t="s">
        <v>8</v>
      </c>
      <c r="T6" s="185"/>
      <c r="U6" s="186"/>
      <c r="V6" s="232"/>
    </row>
    <row r="7" spans="1:22" s="6" customFormat="1" ht="29.25" customHeight="1" thickBot="1" x14ac:dyDescent="0.35">
      <c r="A7" s="195" t="s">
        <v>2</v>
      </c>
      <c r="B7" s="212" t="s">
        <v>4</v>
      </c>
      <c r="C7" s="216" t="s">
        <v>6</v>
      </c>
      <c r="D7" s="214" t="s">
        <v>7</v>
      </c>
      <c r="E7" s="195" t="s">
        <v>15</v>
      </c>
      <c r="F7" s="187" t="s">
        <v>12</v>
      </c>
      <c r="G7" s="188"/>
      <c r="H7" s="116" t="s">
        <v>13</v>
      </c>
      <c r="I7" s="105" t="s">
        <v>11</v>
      </c>
      <c r="J7" s="106" t="s">
        <v>50</v>
      </c>
      <c r="K7" s="106" t="s">
        <v>52</v>
      </c>
      <c r="L7" s="106" t="s">
        <v>51</v>
      </c>
      <c r="M7" s="106" t="s">
        <v>114</v>
      </c>
      <c r="N7" s="106" t="s">
        <v>60</v>
      </c>
      <c r="O7" s="106" t="s">
        <v>61</v>
      </c>
      <c r="P7" s="182"/>
      <c r="Q7" s="182"/>
      <c r="R7" s="182"/>
      <c r="S7" s="177"/>
      <c r="T7" s="178" t="s">
        <v>58</v>
      </c>
      <c r="U7" s="178" t="s">
        <v>57</v>
      </c>
      <c r="V7" s="232"/>
    </row>
    <row r="8" spans="1:22" s="6" customFormat="1" ht="273" customHeight="1" thickBot="1" x14ac:dyDescent="0.35">
      <c r="A8" s="196"/>
      <c r="B8" s="213"/>
      <c r="C8" s="217"/>
      <c r="D8" s="215"/>
      <c r="E8" s="230"/>
      <c r="F8" s="107" t="s">
        <v>53</v>
      </c>
      <c r="G8" s="108" t="s">
        <v>92</v>
      </c>
      <c r="H8" s="109" t="s">
        <v>54</v>
      </c>
      <c r="I8" s="110" t="s">
        <v>91</v>
      </c>
      <c r="J8" s="111" t="s">
        <v>62</v>
      </c>
      <c r="K8" s="111" t="s">
        <v>62</v>
      </c>
      <c r="L8" s="111" t="s">
        <v>62</v>
      </c>
      <c r="M8" s="111" t="s">
        <v>62</v>
      </c>
      <c r="N8" s="236" t="s">
        <v>66</v>
      </c>
      <c r="O8" s="237"/>
      <c r="P8" s="182"/>
      <c r="Q8" s="182"/>
      <c r="R8" s="182"/>
      <c r="S8" s="177"/>
      <c r="T8" s="178"/>
      <c r="U8" s="178"/>
      <c r="V8" s="232"/>
    </row>
    <row r="9" spans="1:22" s="4" customFormat="1" ht="109.5" customHeight="1" x14ac:dyDescent="0.3">
      <c r="A9" s="197" t="s">
        <v>72</v>
      </c>
      <c r="B9" s="60" t="s">
        <v>64</v>
      </c>
      <c r="C9" s="7" t="s">
        <v>16</v>
      </c>
      <c r="D9" s="8" t="s">
        <v>17</v>
      </c>
      <c r="E9" s="9" t="s">
        <v>65</v>
      </c>
      <c r="F9" s="36">
        <v>0</v>
      </c>
      <c r="G9" s="38"/>
      <c r="H9" s="36">
        <v>2</v>
      </c>
      <c r="I9" s="39">
        <v>0</v>
      </c>
      <c r="J9" s="39">
        <v>1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51">
        <f t="shared" ref="P9:P34" si="0">SUM(F9:O9)</f>
        <v>3</v>
      </c>
      <c r="Q9" s="39">
        <v>2</v>
      </c>
      <c r="R9" s="50">
        <f t="shared" ref="R9:R17" si="1">P9*Q9</f>
        <v>6</v>
      </c>
      <c r="S9" s="57" t="str">
        <f>IF(R9&lt;4,"NO SIGNIFICATIVO",IF(R9&lt;8,"SIGNIFICATIVO",IF(R9&lt;12,"MUY SIGNIFICATIVO","")))</f>
        <v>SIGNIFICATIVO</v>
      </c>
      <c r="T9" s="54" t="s">
        <v>33</v>
      </c>
      <c r="U9" s="11" t="s">
        <v>93</v>
      </c>
      <c r="V9" s="12" t="s">
        <v>77</v>
      </c>
    </row>
    <row r="10" spans="1:22" s="4" customFormat="1" ht="124.5" customHeight="1" x14ac:dyDescent="0.3">
      <c r="A10" s="197"/>
      <c r="B10" s="61" t="s">
        <v>73</v>
      </c>
      <c r="C10" s="13" t="s">
        <v>74</v>
      </c>
      <c r="D10" s="14" t="s">
        <v>17</v>
      </c>
      <c r="E10" s="15" t="s">
        <v>75</v>
      </c>
      <c r="F10" s="43">
        <v>1</v>
      </c>
      <c r="G10" s="16"/>
      <c r="H10" s="43">
        <v>0</v>
      </c>
      <c r="I10" s="15">
        <v>0</v>
      </c>
      <c r="J10" s="15">
        <v>0</v>
      </c>
      <c r="K10" s="15">
        <v>0</v>
      </c>
      <c r="L10" s="15">
        <v>1</v>
      </c>
      <c r="M10" s="15">
        <v>0</v>
      </c>
      <c r="N10" s="15">
        <v>0</v>
      </c>
      <c r="O10" s="15">
        <v>1</v>
      </c>
      <c r="P10" s="52">
        <f t="shared" si="0"/>
        <v>3</v>
      </c>
      <c r="Q10" s="15">
        <v>2</v>
      </c>
      <c r="R10" s="17">
        <f t="shared" si="1"/>
        <v>6</v>
      </c>
      <c r="S10" s="58" t="str">
        <f>IF(R10&lt;4,"NO SIGNIFICATIVO",IF(R10&lt;=8,"SIGNIFICATIVO",IF(R10&lt;12,"MUY SIGNIFICATIVO","")))</f>
        <v>SIGNIFICATIVO</v>
      </c>
      <c r="T10" s="55" t="s">
        <v>76</v>
      </c>
      <c r="U10" s="19" t="s">
        <v>117</v>
      </c>
      <c r="V10" s="20" t="s">
        <v>78</v>
      </c>
    </row>
    <row r="11" spans="1:22" s="4" customFormat="1" ht="76.5" customHeight="1" thickBot="1" x14ac:dyDescent="0.35">
      <c r="A11" s="198"/>
      <c r="B11" s="62" t="s">
        <v>44</v>
      </c>
      <c r="C11" s="22" t="s">
        <v>16</v>
      </c>
      <c r="D11" s="23" t="s">
        <v>17</v>
      </c>
      <c r="E11" s="24" t="s">
        <v>28</v>
      </c>
      <c r="F11" s="21">
        <v>1</v>
      </c>
      <c r="G11" s="25"/>
      <c r="H11" s="21">
        <v>1</v>
      </c>
      <c r="I11" s="24">
        <v>0</v>
      </c>
      <c r="J11" s="24">
        <v>5</v>
      </c>
      <c r="K11" s="24">
        <v>5</v>
      </c>
      <c r="L11" s="24">
        <v>5</v>
      </c>
      <c r="M11" s="82">
        <v>0</v>
      </c>
      <c r="N11" s="82">
        <v>5</v>
      </c>
      <c r="O11" s="82">
        <v>5</v>
      </c>
      <c r="P11" s="46">
        <f t="shared" si="0"/>
        <v>27</v>
      </c>
      <c r="Q11" s="82">
        <v>1</v>
      </c>
      <c r="R11" s="47">
        <f t="shared" si="1"/>
        <v>27</v>
      </c>
      <c r="S11" s="59" t="str">
        <f t="shared" ref="S11:S16" si="2">IF(R11&lt;4,"NO SIGNIFICATIVO",IF(R11&lt;8,"SIGNIFICATIVO",IF(R11&gt;12,"MUY SIGNIFICATIVO","")))</f>
        <v>MUY SIGNIFICATIVO</v>
      </c>
      <c r="T11" s="56" t="s">
        <v>33</v>
      </c>
      <c r="U11" s="77" t="s">
        <v>96</v>
      </c>
      <c r="V11" s="28" t="s">
        <v>34</v>
      </c>
    </row>
    <row r="12" spans="1:22" s="4" customFormat="1" ht="80.25" customHeight="1" thickBot="1" x14ac:dyDescent="0.35">
      <c r="A12" s="92" t="s">
        <v>67</v>
      </c>
      <c r="B12" s="64" t="s">
        <v>80</v>
      </c>
      <c r="C12" s="37" t="s">
        <v>16</v>
      </c>
      <c r="D12" s="38" t="s">
        <v>17</v>
      </c>
      <c r="E12" s="39" t="s">
        <v>79</v>
      </c>
      <c r="F12" s="36">
        <v>0</v>
      </c>
      <c r="G12" s="38"/>
      <c r="H12" s="36">
        <v>0</v>
      </c>
      <c r="I12" s="39">
        <v>0</v>
      </c>
      <c r="J12" s="39">
        <v>0</v>
      </c>
      <c r="K12" s="39">
        <v>5</v>
      </c>
      <c r="L12" s="112">
        <v>0</v>
      </c>
      <c r="M12" s="114">
        <v>0</v>
      </c>
      <c r="N12" s="114">
        <v>3</v>
      </c>
      <c r="O12" s="114">
        <v>0</v>
      </c>
      <c r="P12" s="18">
        <f t="shared" si="0"/>
        <v>8</v>
      </c>
      <c r="Q12" s="114">
        <v>2</v>
      </c>
      <c r="R12" s="115">
        <f t="shared" si="1"/>
        <v>16</v>
      </c>
      <c r="S12" s="113" t="str">
        <f t="shared" si="2"/>
        <v>MUY SIGNIFICATIVO</v>
      </c>
      <c r="T12" s="40" t="s">
        <v>33</v>
      </c>
      <c r="U12" s="93" t="s">
        <v>94</v>
      </c>
      <c r="V12" s="41" t="s">
        <v>32</v>
      </c>
    </row>
    <row r="13" spans="1:22" s="4" customFormat="1" ht="112.5" customHeight="1" thickBot="1" x14ac:dyDescent="0.35">
      <c r="A13" s="92" t="s">
        <v>111</v>
      </c>
      <c r="B13" s="64" t="s">
        <v>112</v>
      </c>
      <c r="C13" s="37" t="s">
        <v>16</v>
      </c>
      <c r="D13" s="38" t="s">
        <v>17</v>
      </c>
      <c r="E13" s="39" t="s">
        <v>113</v>
      </c>
      <c r="F13" s="36">
        <v>1</v>
      </c>
      <c r="G13" s="38"/>
      <c r="H13" s="36">
        <v>1</v>
      </c>
      <c r="I13" s="39">
        <v>0</v>
      </c>
      <c r="J13" s="39">
        <v>0</v>
      </c>
      <c r="K13" s="39">
        <v>0</v>
      </c>
      <c r="L13" s="112">
        <v>0</v>
      </c>
      <c r="M13" s="114">
        <v>1</v>
      </c>
      <c r="N13" s="114">
        <v>0</v>
      </c>
      <c r="O13" s="114">
        <v>0</v>
      </c>
      <c r="P13" s="18">
        <f t="shared" si="0"/>
        <v>3</v>
      </c>
      <c r="Q13" s="114">
        <v>5</v>
      </c>
      <c r="R13" s="115">
        <f t="shared" si="1"/>
        <v>15</v>
      </c>
      <c r="S13" s="113" t="str">
        <f t="shared" si="2"/>
        <v>MUY SIGNIFICATIVO</v>
      </c>
      <c r="T13" s="40" t="s">
        <v>33</v>
      </c>
      <c r="U13" s="93" t="s">
        <v>115</v>
      </c>
      <c r="V13" s="41" t="s">
        <v>116</v>
      </c>
    </row>
    <row r="14" spans="1:22" s="4" customFormat="1" ht="70.5" customHeight="1" x14ac:dyDescent="0.3">
      <c r="A14" s="192" t="s">
        <v>20</v>
      </c>
      <c r="B14" s="60" t="s">
        <v>46</v>
      </c>
      <c r="C14" s="7" t="s">
        <v>74</v>
      </c>
      <c r="D14" s="8" t="s">
        <v>17</v>
      </c>
      <c r="E14" s="9" t="s">
        <v>28</v>
      </c>
      <c r="F14" s="53">
        <v>1</v>
      </c>
      <c r="G14" s="8"/>
      <c r="H14" s="53">
        <v>1</v>
      </c>
      <c r="I14" s="9">
        <v>1</v>
      </c>
      <c r="J14" s="9">
        <v>5</v>
      </c>
      <c r="K14" s="9">
        <v>5</v>
      </c>
      <c r="L14" s="9">
        <v>5</v>
      </c>
      <c r="M14" s="9"/>
      <c r="N14" s="9">
        <v>5</v>
      </c>
      <c r="O14" s="9">
        <v>5</v>
      </c>
      <c r="P14" s="49">
        <f t="shared" si="0"/>
        <v>28</v>
      </c>
      <c r="Q14" s="9">
        <v>1</v>
      </c>
      <c r="R14" s="10">
        <f t="shared" si="1"/>
        <v>28</v>
      </c>
      <c r="S14" s="57" t="str">
        <f t="shared" si="2"/>
        <v>MUY SIGNIFICATIVO</v>
      </c>
      <c r="T14" s="54" t="s">
        <v>33</v>
      </c>
      <c r="U14" s="78" t="s">
        <v>96</v>
      </c>
      <c r="V14" s="12" t="s">
        <v>34</v>
      </c>
    </row>
    <row r="15" spans="1:22" s="4" customFormat="1" ht="70.5" customHeight="1" x14ac:dyDescent="0.3">
      <c r="A15" s="193"/>
      <c r="B15" s="61" t="s">
        <v>68</v>
      </c>
      <c r="C15" s="30" t="s">
        <v>16</v>
      </c>
      <c r="D15" s="16" t="s">
        <v>17</v>
      </c>
      <c r="E15" s="15" t="s">
        <v>41</v>
      </c>
      <c r="F15" s="43">
        <v>0</v>
      </c>
      <c r="G15" s="16"/>
      <c r="H15" s="43">
        <v>1</v>
      </c>
      <c r="I15" s="15">
        <v>0</v>
      </c>
      <c r="J15" s="15">
        <v>0</v>
      </c>
      <c r="K15" s="15">
        <v>3</v>
      </c>
      <c r="L15" s="15">
        <v>0</v>
      </c>
      <c r="M15" s="15"/>
      <c r="N15" s="15">
        <v>0</v>
      </c>
      <c r="O15" s="15">
        <v>0</v>
      </c>
      <c r="P15" s="15">
        <f t="shared" si="0"/>
        <v>4</v>
      </c>
      <c r="Q15" s="15">
        <v>1</v>
      </c>
      <c r="R15" s="58">
        <f t="shared" si="1"/>
        <v>4</v>
      </c>
      <c r="S15" s="58" t="str">
        <f t="shared" si="2"/>
        <v>SIGNIFICATIVO</v>
      </c>
      <c r="T15" s="55" t="s">
        <v>33</v>
      </c>
      <c r="U15" s="18" t="s">
        <v>95</v>
      </c>
      <c r="V15" s="20" t="s">
        <v>35</v>
      </c>
    </row>
    <row r="16" spans="1:22" s="4" customFormat="1" ht="81.75" customHeight="1" thickBot="1" x14ac:dyDescent="0.35">
      <c r="A16" s="194"/>
      <c r="B16" s="62" t="s">
        <v>81</v>
      </c>
      <c r="C16" s="29" t="s">
        <v>16</v>
      </c>
      <c r="D16" s="25" t="s">
        <v>17</v>
      </c>
      <c r="E16" s="24" t="s">
        <v>41</v>
      </c>
      <c r="F16" s="21">
        <v>0</v>
      </c>
      <c r="G16" s="25"/>
      <c r="H16" s="21">
        <v>1</v>
      </c>
      <c r="I16" s="24">
        <v>0</v>
      </c>
      <c r="J16" s="24">
        <v>0</v>
      </c>
      <c r="K16" s="24">
        <v>3</v>
      </c>
      <c r="L16" s="24">
        <v>0</v>
      </c>
      <c r="M16" s="24"/>
      <c r="N16" s="24">
        <v>0</v>
      </c>
      <c r="O16" s="24">
        <v>0</v>
      </c>
      <c r="P16" s="24">
        <f t="shared" si="0"/>
        <v>4</v>
      </c>
      <c r="Q16" s="24">
        <v>1</v>
      </c>
      <c r="R16" s="44">
        <f t="shared" si="1"/>
        <v>4</v>
      </c>
      <c r="S16" s="59" t="str">
        <f t="shared" si="2"/>
        <v>SIGNIFICATIVO</v>
      </c>
      <c r="T16" s="56" t="s">
        <v>33</v>
      </c>
      <c r="U16" s="26" t="s">
        <v>95</v>
      </c>
      <c r="V16" s="28" t="s">
        <v>36</v>
      </c>
    </row>
    <row r="17" spans="1:22" s="4" customFormat="1" ht="81.75" customHeight="1" x14ac:dyDescent="0.3">
      <c r="A17" s="201" t="s">
        <v>69</v>
      </c>
      <c r="B17" s="72" t="s">
        <v>82</v>
      </c>
      <c r="C17" s="13" t="s">
        <v>16</v>
      </c>
      <c r="D17" s="14" t="s">
        <v>17</v>
      </c>
      <c r="E17" s="45" t="s">
        <v>41</v>
      </c>
      <c r="F17" s="48">
        <v>0</v>
      </c>
      <c r="G17" s="14"/>
      <c r="H17" s="48">
        <v>1</v>
      </c>
      <c r="I17" s="45">
        <v>0</v>
      </c>
      <c r="J17" s="45">
        <v>0</v>
      </c>
      <c r="K17" s="45">
        <v>3</v>
      </c>
      <c r="L17" s="45">
        <v>0</v>
      </c>
      <c r="M17" s="45"/>
      <c r="N17" s="45">
        <v>0</v>
      </c>
      <c r="O17" s="45">
        <v>0</v>
      </c>
      <c r="P17" s="45">
        <f t="shared" si="0"/>
        <v>4</v>
      </c>
      <c r="Q17" s="45">
        <v>2</v>
      </c>
      <c r="R17" s="88">
        <f t="shared" si="1"/>
        <v>8</v>
      </c>
      <c r="S17" s="89" t="str">
        <f>IF(R17&lt;4,"NO SIGNIFICATIVO",IF(R17&lt;=8,"SIGNIFICATIVO",IF(R17&lt;12,"MUY SIGNIFICATIVO","")))</f>
        <v>SIGNIFICATIVO</v>
      </c>
      <c r="T17" s="19" t="s">
        <v>33</v>
      </c>
      <c r="U17" s="19" t="s">
        <v>95</v>
      </c>
      <c r="V17" s="73" t="s">
        <v>37</v>
      </c>
    </row>
    <row r="18" spans="1:22" s="4" customFormat="1" ht="126.75" customHeight="1" thickBot="1" x14ac:dyDescent="0.35">
      <c r="A18" s="193"/>
      <c r="B18" s="99" t="s">
        <v>14</v>
      </c>
      <c r="C18" s="100" t="s">
        <v>16</v>
      </c>
      <c r="D18" s="101" t="s">
        <v>17</v>
      </c>
      <c r="E18" s="102" t="s">
        <v>28</v>
      </c>
      <c r="F18" s="48">
        <v>0</v>
      </c>
      <c r="G18" s="14"/>
      <c r="H18" s="48">
        <v>1</v>
      </c>
      <c r="I18" s="45">
        <v>0</v>
      </c>
      <c r="J18" s="45">
        <v>0</v>
      </c>
      <c r="K18" s="45">
        <v>3</v>
      </c>
      <c r="L18" s="45">
        <v>0</v>
      </c>
      <c r="M18" s="45"/>
      <c r="N18" s="45">
        <v>0</v>
      </c>
      <c r="O18" s="45">
        <v>0</v>
      </c>
      <c r="P18" s="45">
        <f t="shared" si="0"/>
        <v>4</v>
      </c>
      <c r="Q18" s="45">
        <v>2</v>
      </c>
      <c r="R18" s="88">
        <f t="shared" ref="R18" si="3">P18*Q18</f>
        <v>8</v>
      </c>
      <c r="S18" s="89" t="str">
        <f>IF(R18&lt;4,"NO SIGNIFICATIVO",IF(R18&lt;=8,"SIGNIFICATIVO",IF(R18&lt;12,"MUY SIGNIFICATIVO","")))</f>
        <v>SIGNIFICATIVO</v>
      </c>
      <c r="T18" s="19" t="s">
        <v>33</v>
      </c>
      <c r="U18" s="77" t="s">
        <v>96</v>
      </c>
      <c r="V18" s="28" t="s">
        <v>36</v>
      </c>
    </row>
    <row r="19" spans="1:22" s="4" customFormat="1" ht="81" customHeight="1" thickBot="1" x14ac:dyDescent="0.35">
      <c r="A19" s="91" t="s">
        <v>26</v>
      </c>
      <c r="B19" s="63" t="s">
        <v>38</v>
      </c>
      <c r="C19" s="32" t="s">
        <v>16</v>
      </c>
      <c r="D19" s="33" t="s">
        <v>18</v>
      </c>
      <c r="E19" s="65" t="s">
        <v>41</v>
      </c>
      <c r="F19" s="31">
        <v>0</v>
      </c>
      <c r="G19" s="33"/>
      <c r="H19" s="31">
        <v>0</v>
      </c>
      <c r="I19" s="65">
        <v>0</v>
      </c>
      <c r="J19" s="65">
        <v>1</v>
      </c>
      <c r="K19" s="65">
        <v>0</v>
      </c>
      <c r="L19" s="65">
        <v>0</v>
      </c>
      <c r="M19" s="65"/>
      <c r="N19" s="65">
        <v>0</v>
      </c>
      <c r="O19" s="65">
        <v>0</v>
      </c>
      <c r="P19" s="65">
        <f t="shared" si="0"/>
        <v>1</v>
      </c>
      <c r="Q19" s="65">
        <v>1</v>
      </c>
      <c r="R19" s="90">
        <f>P19*Q19</f>
        <v>1</v>
      </c>
      <c r="S19" s="91" t="str">
        <f t="shared" ref="S19:S34" si="4">IF(R19&lt;4,"NO SIGNIFICATIVO",IF(R19&lt;=8,"SIGNIFICATIVO",IF(R19&lt;12,"MUY SIGNIFICATIVO","")))</f>
        <v>NO SIGNIFICATIVO</v>
      </c>
      <c r="T19" s="34" t="s">
        <v>33</v>
      </c>
      <c r="U19" s="34" t="s">
        <v>33</v>
      </c>
      <c r="V19" s="35" t="s">
        <v>98</v>
      </c>
    </row>
    <row r="20" spans="1:22" s="4" customFormat="1" ht="72" customHeight="1" x14ac:dyDescent="0.3">
      <c r="A20" s="199" t="s">
        <v>70</v>
      </c>
      <c r="B20" s="86" t="s">
        <v>86</v>
      </c>
      <c r="C20" s="87" t="s">
        <v>16</v>
      </c>
      <c r="D20" s="14" t="s">
        <v>18</v>
      </c>
      <c r="E20" s="45" t="s">
        <v>29</v>
      </c>
      <c r="F20" s="48">
        <v>0</v>
      </c>
      <c r="G20" s="14"/>
      <c r="H20" s="48">
        <v>1</v>
      </c>
      <c r="I20" s="45">
        <v>0</v>
      </c>
      <c r="J20" s="45">
        <v>0</v>
      </c>
      <c r="K20" s="45">
        <v>0</v>
      </c>
      <c r="L20" s="45">
        <v>1</v>
      </c>
      <c r="M20" s="45"/>
      <c r="N20" s="45">
        <v>0</v>
      </c>
      <c r="O20" s="45">
        <v>0</v>
      </c>
      <c r="P20" s="45">
        <f t="shared" si="0"/>
        <v>2</v>
      </c>
      <c r="Q20" s="45">
        <v>2</v>
      </c>
      <c r="R20" s="88">
        <f>P20*Q20</f>
        <v>4</v>
      </c>
      <c r="S20" s="89" t="str">
        <f t="shared" si="4"/>
        <v>SIGNIFICATIVO</v>
      </c>
      <c r="T20" s="19" t="s">
        <v>33</v>
      </c>
      <c r="U20" s="19" t="s">
        <v>97</v>
      </c>
      <c r="V20" s="73" t="s">
        <v>32</v>
      </c>
    </row>
    <row r="21" spans="1:22" s="71" customFormat="1" ht="72" customHeight="1" thickBot="1" x14ac:dyDescent="0.35">
      <c r="A21" s="200"/>
      <c r="B21" s="79" t="s">
        <v>48</v>
      </c>
      <c r="C21" s="80" t="s">
        <v>16</v>
      </c>
      <c r="D21" s="81" t="s">
        <v>17</v>
      </c>
      <c r="E21" s="82" t="s">
        <v>31</v>
      </c>
      <c r="F21" s="83">
        <v>0</v>
      </c>
      <c r="G21" s="81"/>
      <c r="H21" s="83">
        <v>1</v>
      </c>
      <c r="I21" s="82">
        <v>0</v>
      </c>
      <c r="J21" s="82">
        <v>0</v>
      </c>
      <c r="K21" s="82">
        <v>0</v>
      </c>
      <c r="L21" s="82">
        <v>1</v>
      </c>
      <c r="M21" s="82"/>
      <c r="N21" s="82">
        <v>0</v>
      </c>
      <c r="O21" s="82">
        <v>0</v>
      </c>
      <c r="P21" s="82">
        <f t="shared" si="0"/>
        <v>2</v>
      </c>
      <c r="Q21" s="82">
        <v>1</v>
      </c>
      <c r="R21" s="47">
        <f>P21*Q21</f>
        <v>2</v>
      </c>
      <c r="S21" s="84" t="str">
        <f t="shared" si="4"/>
        <v>NO SIGNIFICATIVO</v>
      </c>
      <c r="T21" s="85" t="s">
        <v>33</v>
      </c>
      <c r="U21" s="85" t="s">
        <v>99</v>
      </c>
      <c r="V21" s="73" t="s">
        <v>32</v>
      </c>
    </row>
    <row r="22" spans="1:22" s="4" customFormat="1" ht="73.5" customHeight="1" x14ac:dyDescent="0.3">
      <c r="A22" s="210" t="s">
        <v>45</v>
      </c>
      <c r="B22" s="53" t="s">
        <v>14</v>
      </c>
      <c r="C22" s="7" t="s">
        <v>16</v>
      </c>
      <c r="D22" s="8" t="s">
        <v>17</v>
      </c>
      <c r="E22" s="9" t="s">
        <v>28</v>
      </c>
      <c r="F22" s="53"/>
      <c r="G22" s="8"/>
      <c r="H22" s="53"/>
      <c r="I22" s="9"/>
      <c r="J22" s="9"/>
      <c r="K22" s="9"/>
      <c r="L22" s="9"/>
      <c r="M22" s="9"/>
      <c r="N22" s="9"/>
      <c r="O22" s="9"/>
      <c r="P22" s="9">
        <f t="shared" si="0"/>
        <v>0</v>
      </c>
      <c r="Q22" s="9"/>
      <c r="R22" s="10">
        <f t="shared" ref="R22:R34" si="5">P22*Q22</f>
        <v>0</v>
      </c>
      <c r="S22" s="74" t="str">
        <f t="shared" si="4"/>
        <v>NO SIGNIFICATIVO</v>
      </c>
      <c r="T22" s="11" t="s">
        <v>33</v>
      </c>
      <c r="U22" s="78" t="s">
        <v>96</v>
      </c>
      <c r="V22" s="12" t="s">
        <v>32</v>
      </c>
    </row>
    <row r="23" spans="1:22" s="4" customFormat="1" ht="117" customHeight="1" thickBot="1" x14ac:dyDescent="0.35">
      <c r="A23" s="211"/>
      <c r="B23" s="21" t="s">
        <v>68</v>
      </c>
      <c r="C23" s="29" t="s">
        <v>16</v>
      </c>
      <c r="D23" s="25" t="s">
        <v>17</v>
      </c>
      <c r="E23" s="24" t="s">
        <v>41</v>
      </c>
      <c r="F23" s="21">
        <v>0</v>
      </c>
      <c r="G23" s="25"/>
      <c r="H23" s="21">
        <v>1</v>
      </c>
      <c r="I23" s="24">
        <v>0</v>
      </c>
      <c r="J23" s="24">
        <v>0</v>
      </c>
      <c r="K23" s="24">
        <v>3</v>
      </c>
      <c r="L23" s="24">
        <v>0</v>
      </c>
      <c r="M23" s="24"/>
      <c r="N23" s="24">
        <v>0</v>
      </c>
      <c r="O23" s="24">
        <v>0</v>
      </c>
      <c r="P23" s="24">
        <f t="shared" si="0"/>
        <v>4</v>
      </c>
      <c r="Q23" s="24">
        <v>1</v>
      </c>
      <c r="R23" s="59">
        <f>P23*Q23</f>
        <v>4</v>
      </c>
      <c r="S23" s="59" t="str">
        <f>IF(R23&lt;4,"NO SIGNIFICATIVO",IF(R23&lt;8,"SIGNIFICATIVO",IF(R23&gt;12,"MUY SIGNIFICATIVO","")))</f>
        <v>SIGNIFICATIVO</v>
      </c>
      <c r="T23" s="26" t="s">
        <v>33</v>
      </c>
      <c r="U23" s="27" t="s">
        <v>101</v>
      </c>
      <c r="V23" s="28" t="s">
        <v>100</v>
      </c>
    </row>
    <row r="24" spans="1:22" s="4" customFormat="1" ht="99" customHeight="1" thickBot="1" x14ac:dyDescent="0.35">
      <c r="A24" s="39" t="s">
        <v>109</v>
      </c>
      <c r="B24" s="94" t="s">
        <v>21</v>
      </c>
      <c r="C24" s="67" t="s">
        <v>16</v>
      </c>
      <c r="D24" s="68" t="s">
        <v>83</v>
      </c>
      <c r="E24" s="66" t="s">
        <v>85</v>
      </c>
      <c r="F24" s="95">
        <v>0</v>
      </c>
      <c r="G24" s="68"/>
      <c r="H24" s="95">
        <v>0</v>
      </c>
      <c r="I24" s="66">
        <v>1</v>
      </c>
      <c r="J24" s="66">
        <v>0</v>
      </c>
      <c r="K24" s="66">
        <v>0</v>
      </c>
      <c r="L24" s="66">
        <v>0</v>
      </c>
      <c r="M24" s="66"/>
      <c r="N24" s="66">
        <v>0</v>
      </c>
      <c r="O24" s="66">
        <v>0</v>
      </c>
      <c r="P24" s="66">
        <f t="shared" si="0"/>
        <v>1</v>
      </c>
      <c r="Q24" s="66"/>
      <c r="R24" s="96">
        <f t="shared" si="5"/>
        <v>0</v>
      </c>
      <c r="S24" s="97" t="str">
        <f t="shared" si="4"/>
        <v>NO SIGNIFICATIVO</v>
      </c>
      <c r="T24" s="69" t="s">
        <v>33</v>
      </c>
      <c r="U24" s="69" t="s">
        <v>107</v>
      </c>
      <c r="V24" s="98" t="s">
        <v>102</v>
      </c>
    </row>
    <row r="25" spans="1:22" s="4" customFormat="1" ht="90.75" customHeight="1" x14ac:dyDescent="0.3">
      <c r="A25" s="189" t="s">
        <v>23</v>
      </c>
      <c r="B25" s="53" t="s">
        <v>21</v>
      </c>
      <c r="C25" s="7" t="s">
        <v>16</v>
      </c>
      <c r="D25" s="8" t="s">
        <v>17</v>
      </c>
      <c r="E25" s="9" t="s">
        <v>43</v>
      </c>
      <c r="F25" s="53">
        <v>0</v>
      </c>
      <c r="G25" s="8"/>
      <c r="H25" s="53">
        <v>0</v>
      </c>
      <c r="I25" s="9">
        <v>1</v>
      </c>
      <c r="J25" s="9">
        <v>0</v>
      </c>
      <c r="K25" s="9">
        <v>0</v>
      </c>
      <c r="L25" s="9">
        <v>0</v>
      </c>
      <c r="M25" s="9"/>
      <c r="N25" s="9">
        <v>0</v>
      </c>
      <c r="O25" s="9">
        <v>0</v>
      </c>
      <c r="P25" s="9">
        <f t="shared" si="0"/>
        <v>1</v>
      </c>
      <c r="Q25" s="9"/>
      <c r="R25" s="10">
        <f t="shared" ref="R25" si="6">P25*Q25</f>
        <v>0</v>
      </c>
      <c r="S25" s="74" t="str">
        <f t="shared" si="4"/>
        <v>NO SIGNIFICATIVO</v>
      </c>
      <c r="T25" s="11" t="s">
        <v>33</v>
      </c>
      <c r="U25" s="11" t="s">
        <v>107</v>
      </c>
      <c r="V25" s="12" t="s">
        <v>33</v>
      </c>
    </row>
    <row r="26" spans="1:22" s="4" customFormat="1" ht="52.5" customHeight="1" x14ac:dyDescent="0.3">
      <c r="A26" s="190"/>
      <c r="B26" s="43" t="s">
        <v>22</v>
      </c>
      <c r="C26" s="30" t="s">
        <v>84</v>
      </c>
      <c r="D26" s="16" t="s">
        <v>17</v>
      </c>
      <c r="E26" s="15" t="s">
        <v>30</v>
      </c>
      <c r="F26" s="43">
        <v>0</v>
      </c>
      <c r="G26" s="16"/>
      <c r="H26" s="43">
        <v>1</v>
      </c>
      <c r="I26" s="15">
        <v>0</v>
      </c>
      <c r="J26" s="15">
        <v>0</v>
      </c>
      <c r="K26" s="15">
        <v>0</v>
      </c>
      <c r="L26" s="15">
        <v>1</v>
      </c>
      <c r="M26" s="15"/>
      <c r="N26" s="15">
        <v>0</v>
      </c>
      <c r="O26" s="15">
        <v>0</v>
      </c>
      <c r="P26" s="15">
        <f t="shared" si="0"/>
        <v>2</v>
      </c>
      <c r="Q26" s="15">
        <v>2</v>
      </c>
      <c r="R26" s="17">
        <f t="shared" si="5"/>
        <v>4</v>
      </c>
      <c r="S26" s="70" t="str">
        <f t="shared" si="4"/>
        <v>SIGNIFICATIVO</v>
      </c>
      <c r="T26" s="18" t="s">
        <v>33</v>
      </c>
      <c r="U26" s="18" t="s">
        <v>32</v>
      </c>
      <c r="V26" s="20" t="s">
        <v>98</v>
      </c>
    </row>
    <row r="27" spans="1:22" s="4" customFormat="1" ht="60.75" customHeight="1" x14ac:dyDescent="0.3">
      <c r="A27" s="190"/>
      <c r="B27" s="43" t="s">
        <v>39</v>
      </c>
      <c r="C27" s="30" t="s">
        <v>16</v>
      </c>
      <c r="D27" s="16" t="s">
        <v>17</v>
      </c>
      <c r="E27" s="15" t="s">
        <v>90</v>
      </c>
      <c r="F27" s="43">
        <v>0</v>
      </c>
      <c r="G27" s="16"/>
      <c r="H27" s="43">
        <v>0</v>
      </c>
      <c r="I27" s="15">
        <v>0</v>
      </c>
      <c r="J27" s="15">
        <v>1</v>
      </c>
      <c r="K27" s="15">
        <v>0</v>
      </c>
      <c r="L27" s="15">
        <v>0</v>
      </c>
      <c r="M27" s="15"/>
      <c r="N27" s="15">
        <v>0</v>
      </c>
      <c r="O27" s="15">
        <v>0</v>
      </c>
      <c r="P27" s="15">
        <f t="shared" si="0"/>
        <v>1</v>
      </c>
      <c r="Q27" s="15">
        <v>2</v>
      </c>
      <c r="R27" s="17">
        <f t="shared" si="5"/>
        <v>2</v>
      </c>
      <c r="S27" s="70" t="str">
        <f t="shared" si="4"/>
        <v>NO SIGNIFICATIVO</v>
      </c>
      <c r="T27" s="18" t="s">
        <v>33</v>
      </c>
      <c r="U27" s="18" t="s">
        <v>32</v>
      </c>
      <c r="V27" s="20" t="s">
        <v>103</v>
      </c>
    </row>
    <row r="28" spans="1:22" s="4" customFormat="1" ht="120.75" customHeight="1" thickBot="1" x14ac:dyDescent="0.35">
      <c r="A28" s="191"/>
      <c r="B28" s="75" t="s">
        <v>27</v>
      </c>
      <c r="C28" s="42" t="s">
        <v>74</v>
      </c>
      <c r="D28" s="25" t="s">
        <v>19</v>
      </c>
      <c r="E28" s="24" t="s">
        <v>31</v>
      </c>
      <c r="F28" s="43">
        <v>0</v>
      </c>
      <c r="G28" s="16"/>
      <c r="H28" s="43">
        <v>0</v>
      </c>
      <c r="I28" s="15">
        <v>0</v>
      </c>
      <c r="J28" s="15">
        <v>1</v>
      </c>
      <c r="K28" s="15">
        <v>0</v>
      </c>
      <c r="L28" s="15">
        <v>0</v>
      </c>
      <c r="M28" s="15"/>
      <c r="N28" s="15">
        <v>0</v>
      </c>
      <c r="O28" s="15">
        <v>0</v>
      </c>
      <c r="P28" s="24">
        <f t="shared" si="0"/>
        <v>1</v>
      </c>
      <c r="Q28" s="24">
        <v>2</v>
      </c>
      <c r="R28" s="44">
        <f t="shared" si="5"/>
        <v>2</v>
      </c>
      <c r="S28" s="76" t="str">
        <f t="shared" si="4"/>
        <v>NO SIGNIFICATIVO</v>
      </c>
      <c r="T28" s="26" t="s">
        <v>40</v>
      </c>
      <c r="U28" s="26" t="s">
        <v>104</v>
      </c>
      <c r="V28" s="28" t="s">
        <v>33</v>
      </c>
    </row>
    <row r="29" spans="1:22" s="4" customFormat="1" ht="282.60000000000002" customHeight="1" x14ac:dyDescent="0.3">
      <c r="A29" s="269" t="s">
        <v>135</v>
      </c>
      <c r="B29" s="270" t="s">
        <v>142</v>
      </c>
      <c r="C29" s="30" t="s">
        <v>84</v>
      </c>
      <c r="D29" s="16" t="s">
        <v>17</v>
      </c>
      <c r="E29" s="271" t="s">
        <v>141</v>
      </c>
      <c r="F29" s="43">
        <v>0</v>
      </c>
      <c r="G29" s="16"/>
      <c r="H29" s="43">
        <v>1</v>
      </c>
      <c r="I29" s="15">
        <v>0</v>
      </c>
      <c r="J29" s="15">
        <v>0</v>
      </c>
      <c r="K29" s="15">
        <v>0</v>
      </c>
      <c r="L29" s="15">
        <v>1</v>
      </c>
      <c r="M29" s="15"/>
      <c r="N29" s="15">
        <v>0</v>
      </c>
      <c r="O29" s="15">
        <v>0</v>
      </c>
      <c r="P29" s="15">
        <f t="shared" ref="P29:P31" si="7">SUM(F29:O29)</f>
        <v>2</v>
      </c>
      <c r="Q29" s="15">
        <v>2</v>
      </c>
      <c r="R29" s="17">
        <f t="shared" ref="R29:R31" si="8">P29*Q29</f>
        <v>4</v>
      </c>
      <c r="S29" s="70" t="str">
        <f t="shared" ref="S29:S31" si="9">IF(R29&lt;4,"NO SIGNIFICATIVO",IF(R29&lt;=8,"SIGNIFICATIVO",IF(R29&lt;12,"MUY SIGNIFICATIVO","")))</f>
        <v>SIGNIFICATIVO</v>
      </c>
      <c r="T29" s="269" t="s">
        <v>33</v>
      </c>
      <c r="U29" s="269" t="s">
        <v>164</v>
      </c>
      <c r="V29" s="269" t="s">
        <v>165</v>
      </c>
    </row>
    <row r="30" spans="1:22" s="4" customFormat="1" ht="261.60000000000002" customHeight="1" x14ac:dyDescent="0.3">
      <c r="A30" s="266" t="s">
        <v>136</v>
      </c>
      <c r="B30" s="267" t="s">
        <v>146</v>
      </c>
      <c r="C30" s="30" t="s">
        <v>84</v>
      </c>
      <c r="D30" s="16" t="s">
        <v>17</v>
      </c>
      <c r="E30" s="268" t="s">
        <v>143</v>
      </c>
      <c r="F30" s="43">
        <v>0</v>
      </c>
      <c r="G30" s="16"/>
      <c r="H30" s="43">
        <v>1</v>
      </c>
      <c r="I30" s="15">
        <v>0</v>
      </c>
      <c r="J30" s="15">
        <v>0</v>
      </c>
      <c r="K30" s="15">
        <v>0</v>
      </c>
      <c r="L30" s="15">
        <v>1</v>
      </c>
      <c r="M30" s="15"/>
      <c r="N30" s="15">
        <v>0</v>
      </c>
      <c r="O30" s="15">
        <v>0</v>
      </c>
      <c r="P30" s="15">
        <f t="shared" si="7"/>
        <v>2</v>
      </c>
      <c r="Q30" s="15">
        <v>2</v>
      </c>
      <c r="R30" s="17">
        <f t="shared" si="8"/>
        <v>4</v>
      </c>
      <c r="S30" s="70" t="str">
        <f t="shared" si="9"/>
        <v>SIGNIFICATIVO</v>
      </c>
      <c r="T30" s="266" t="s">
        <v>33</v>
      </c>
      <c r="U30" s="266" t="s">
        <v>164</v>
      </c>
      <c r="V30" s="266" t="s">
        <v>166</v>
      </c>
    </row>
    <row r="31" spans="1:22" s="4" customFormat="1" ht="207.6" customHeight="1" thickBot="1" x14ac:dyDescent="0.35">
      <c r="A31" s="265" t="s">
        <v>167</v>
      </c>
      <c r="B31" s="272" t="s">
        <v>145</v>
      </c>
      <c r="C31" s="30" t="s">
        <v>84</v>
      </c>
      <c r="D31" s="16" t="s">
        <v>17</v>
      </c>
      <c r="E31" s="271" t="s">
        <v>144</v>
      </c>
      <c r="F31" s="43">
        <v>0</v>
      </c>
      <c r="G31" s="16"/>
      <c r="H31" s="43">
        <v>1</v>
      </c>
      <c r="I31" s="15">
        <v>0</v>
      </c>
      <c r="J31" s="15">
        <v>0</v>
      </c>
      <c r="K31" s="15">
        <v>0</v>
      </c>
      <c r="L31" s="15">
        <v>1</v>
      </c>
      <c r="M31" s="15"/>
      <c r="N31" s="15">
        <v>0</v>
      </c>
      <c r="O31" s="15">
        <v>0</v>
      </c>
      <c r="P31" s="15">
        <f t="shared" si="7"/>
        <v>2</v>
      </c>
      <c r="Q31" s="15">
        <v>2</v>
      </c>
      <c r="R31" s="17">
        <f t="shared" si="8"/>
        <v>4</v>
      </c>
      <c r="S31" s="70" t="str">
        <f t="shared" si="9"/>
        <v>SIGNIFICATIVO</v>
      </c>
      <c r="T31" s="265" t="s">
        <v>160</v>
      </c>
      <c r="U31" s="265" t="s">
        <v>186</v>
      </c>
      <c r="V31" s="266" t="s">
        <v>181</v>
      </c>
    </row>
    <row r="32" spans="1:22" s="4" customFormat="1" ht="51" customHeight="1" x14ac:dyDescent="0.3">
      <c r="A32" s="192" t="s">
        <v>25</v>
      </c>
      <c r="B32" s="60" t="s">
        <v>42</v>
      </c>
      <c r="C32" s="7" t="s">
        <v>84</v>
      </c>
      <c r="D32" s="8" t="s">
        <v>19</v>
      </c>
      <c r="E32" s="9" t="s">
        <v>43</v>
      </c>
      <c r="F32" s="53">
        <v>0</v>
      </c>
      <c r="G32" s="8"/>
      <c r="H32" s="53">
        <v>0</v>
      </c>
      <c r="I32" s="9">
        <v>5</v>
      </c>
      <c r="J32" s="9">
        <v>0</v>
      </c>
      <c r="K32" s="9">
        <v>0</v>
      </c>
      <c r="L32" s="9">
        <v>0</v>
      </c>
      <c r="M32" s="9"/>
      <c r="N32" s="9">
        <v>0</v>
      </c>
      <c r="O32" s="9">
        <v>0</v>
      </c>
      <c r="P32" s="9">
        <f t="shared" si="0"/>
        <v>5</v>
      </c>
      <c r="Q32" s="9">
        <v>1</v>
      </c>
      <c r="R32" s="10">
        <f t="shared" si="5"/>
        <v>5</v>
      </c>
      <c r="S32" s="74" t="str">
        <f t="shared" si="4"/>
        <v>SIGNIFICATIVO</v>
      </c>
      <c r="T32" s="11" t="s">
        <v>33</v>
      </c>
      <c r="U32" s="11" t="s">
        <v>47</v>
      </c>
      <c r="V32" s="12" t="s">
        <v>33</v>
      </c>
    </row>
    <row r="33" spans="1:22" s="4" customFormat="1" ht="39.75" customHeight="1" x14ac:dyDescent="0.3">
      <c r="A33" s="193"/>
      <c r="B33" s="61" t="s">
        <v>24</v>
      </c>
      <c r="C33" s="30" t="s">
        <v>84</v>
      </c>
      <c r="D33" s="16" t="s">
        <v>19</v>
      </c>
      <c r="E33" s="15" t="s">
        <v>41</v>
      </c>
      <c r="F33" s="43">
        <v>0</v>
      </c>
      <c r="G33" s="16"/>
      <c r="H33" s="43">
        <v>0</v>
      </c>
      <c r="I33" s="15">
        <v>0</v>
      </c>
      <c r="J33" s="15">
        <v>5</v>
      </c>
      <c r="K33" s="15">
        <v>0</v>
      </c>
      <c r="L33" s="15">
        <v>0</v>
      </c>
      <c r="M33" s="15"/>
      <c r="N33" s="15">
        <v>0</v>
      </c>
      <c r="O33" s="15">
        <v>0</v>
      </c>
      <c r="P33" s="15">
        <f t="shared" si="0"/>
        <v>5</v>
      </c>
      <c r="Q33" s="15">
        <v>1</v>
      </c>
      <c r="R33" s="17">
        <f t="shared" si="5"/>
        <v>5</v>
      </c>
      <c r="S33" s="70" t="str">
        <f t="shared" si="4"/>
        <v>SIGNIFICATIVO</v>
      </c>
      <c r="T33" s="18" t="s">
        <v>33</v>
      </c>
      <c r="U33" s="18" t="s">
        <v>47</v>
      </c>
      <c r="V33" s="20" t="s">
        <v>33</v>
      </c>
    </row>
    <row r="34" spans="1:22" s="4" customFormat="1" ht="39.75" customHeight="1" thickBot="1" x14ac:dyDescent="0.35">
      <c r="A34" s="194"/>
      <c r="B34" s="62" t="s">
        <v>14</v>
      </c>
      <c r="C34" s="29" t="s">
        <v>84</v>
      </c>
      <c r="D34" s="25" t="s">
        <v>19</v>
      </c>
      <c r="E34" s="24" t="s">
        <v>28</v>
      </c>
      <c r="F34" s="21">
        <v>5</v>
      </c>
      <c r="G34" s="25"/>
      <c r="H34" s="21">
        <v>0</v>
      </c>
      <c r="I34" s="24">
        <v>0</v>
      </c>
      <c r="J34" s="24">
        <v>0</v>
      </c>
      <c r="K34" s="24">
        <v>0</v>
      </c>
      <c r="L34" s="24">
        <v>0</v>
      </c>
      <c r="M34" s="24"/>
      <c r="N34" s="24">
        <v>0</v>
      </c>
      <c r="O34" s="24">
        <v>0</v>
      </c>
      <c r="P34" s="24">
        <f t="shared" si="0"/>
        <v>5</v>
      </c>
      <c r="Q34" s="24">
        <v>1</v>
      </c>
      <c r="R34" s="44">
        <f t="shared" si="5"/>
        <v>5</v>
      </c>
      <c r="S34" s="76" t="str">
        <f t="shared" si="4"/>
        <v>SIGNIFICATIVO</v>
      </c>
      <c r="T34" s="26" t="s">
        <v>33</v>
      </c>
      <c r="U34" s="26" t="s">
        <v>47</v>
      </c>
      <c r="V34" s="28" t="s">
        <v>33</v>
      </c>
    </row>
    <row r="35" spans="1:22" customFormat="1" ht="64.5" customHeight="1" x14ac:dyDescent="0.5">
      <c r="A35" s="166" t="s">
        <v>87</v>
      </c>
      <c r="B35" s="167"/>
      <c r="C35" s="166" t="s">
        <v>88</v>
      </c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3" t="s">
        <v>105</v>
      </c>
      <c r="U35" s="170"/>
      <c r="V35" s="174"/>
    </row>
    <row r="36" spans="1:22" customFormat="1" ht="26.25" customHeight="1" thickBot="1" x14ac:dyDescent="0.35">
      <c r="A36" s="168" t="s">
        <v>110</v>
      </c>
      <c r="B36" s="169"/>
      <c r="C36" s="171" t="s">
        <v>89</v>
      </c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5" t="s">
        <v>106</v>
      </c>
      <c r="U36" s="172"/>
      <c r="V36" s="176"/>
    </row>
  </sheetData>
  <mergeCells count="36">
    <mergeCell ref="B4:V4"/>
    <mergeCell ref="B5:E5"/>
    <mergeCell ref="B6:D6"/>
    <mergeCell ref="A22:A23"/>
    <mergeCell ref="B7:B8"/>
    <mergeCell ref="D7:D8"/>
    <mergeCell ref="C7:C8"/>
    <mergeCell ref="A1:A4"/>
    <mergeCell ref="V1:V3"/>
    <mergeCell ref="B1:U3"/>
    <mergeCell ref="U7:U8"/>
    <mergeCell ref="E7:E8"/>
    <mergeCell ref="V5:V8"/>
    <mergeCell ref="F6:O6"/>
    <mergeCell ref="N8:O8"/>
    <mergeCell ref="Q6:Q8"/>
    <mergeCell ref="A25:A28"/>
    <mergeCell ref="A32:A34"/>
    <mergeCell ref="A7:A8"/>
    <mergeCell ref="A14:A16"/>
    <mergeCell ref="A9:A11"/>
    <mergeCell ref="A20:A21"/>
    <mergeCell ref="A17:A18"/>
    <mergeCell ref="S6:S8"/>
    <mergeCell ref="T7:T8"/>
    <mergeCell ref="F5:S5"/>
    <mergeCell ref="P6:P8"/>
    <mergeCell ref="R6:R8"/>
    <mergeCell ref="T5:U6"/>
    <mergeCell ref="F7:G7"/>
    <mergeCell ref="A35:B35"/>
    <mergeCell ref="A36:B36"/>
    <mergeCell ref="C35:S35"/>
    <mergeCell ref="C36:S36"/>
    <mergeCell ref="T35:V35"/>
    <mergeCell ref="T36:V36"/>
  </mergeCells>
  <conditionalFormatting sqref="S9:S34">
    <cfRule type="cellIs" dxfId="2" priority="1" stopIfTrue="1" operator="equal">
      <formula>"MUY SIGNIFICATIVO"</formula>
    </cfRule>
    <cfRule type="cellIs" dxfId="1" priority="2" stopIfTrue="1" operator="equal">
      <formula>"SIGNIFICATIVO"</formula>
    </cfRule>
    <cfRule type="cellIs" dxfId="0" priority="3" stopIfTrue="1" operator="equal">
      <formula>"NO SIGNIFICATIVO"</formula>
    </cfRule>
  </conditionalFormatting>
  <pageMargins left="0.7" right="0.7" top="0.75" bottom="0.75" header="0.3" footer="0.3"/>
  <pageSetup scale="16" orientation="portrait" r:id="rId1"/>
  <ignoredErrors>
    <ignoredError sqref="P15:P17 P19:P24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#REF!</xm:f>
          </x14:formula1>
          <xm:sqref>D9:D19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topLeftCell="A26" zoomScale="40" zoomScaleNormal="40" workbookViewId="0">
      <selection activeCell="A26" sqref="A26:XFD28"/>
    </sheetView>
  </sheetViews>
  <sheetFormatPr baseColWidth="10" defaultColWidth="9.109375" defaultRowHeight="13.8" x14ac:dyDescent="0.3"/>
  <cols>
    <col min="1" max="1" width="205.44140625" style="1" customWidth="1"/>
    <col min="2" max="2" width="137.33203125" style="3" customWidth="1"/>
    <col min="3" max="3" width="221.44140625" style="1" customWidth="1"/>
    <col min="4" max="4" width="88.33203125" style="2" customWidth="1"/>
    <col min="5" max="5" width="228.88671875" style="2" customWidth="1"/>
    <col min="6" max="6" width="255.33203125" style="2" customWidth="1"/>
    <col min="7" max="16384" width="9.109375" style="2"/>
  </cols>
  <sheetData>
    <row r="1" spans="1:6" ht="60.75" customHeight="1" x14ac:dyDescent="0.3">
      <c r="A1" s="218"/>
      <c r="B1" s="224" t="s">
        <v>147</v>
      </c>
      <c r="C1" s="248"/>
      <c r="D1" s="248"/>
      <c r="E1" s="249"/>
      <c r="F1" s="257" t="s">
        <v>184</v>
      </c>
    </row>
    <row r="2" spans="1:6" ht="51" customHeight="1" x14ac:dyDescent="0.3">
      <c r="A2" s="219"/>
      <c r="B2" s="250"/>
      <c r="C2" s="250"/>
      <c r="D2" s="250"/>
      <c r="E2" s="251"/>
      <c r="F2" s="258"/>
    </row>
    <row r="3" spans="1:6" ht="72" customHeight="1" x14ac:dyDescent="0.3">
      <c r="A3" s="219"/>
      <c r="B3" s="250"/>
      <c r="C3" s="250"/>
      <c r="D3" s="250"/>
      <c r="E3" s="251"/>
      <c r="F3" s="258"/>
    </row>
    <row r="4" spans="1:6" s="5" customFormat="1" ht="138.6" customHeight="1" x14ac:dyDescent="0.3">
      <c r="A4" s="119" t="s">
        <v>118</v>
      </c>
      <c r="B4" s="259" t="s">
        <v>63</v>
      </c>
      <c r="C4" s="259"/>
      <c r="D4" s="259" t="s">
        <v>59</v>
      </c>
      <c r="E4" s="259"/>
      <c r="F4" s="260" t="s">
        <v>128</v>
      </c>
    </row>
    <row r="5" spans="1:6" s="6" customFormat="1" ht="148.19999999999999" customHeight="1" thickBot="1" x14ac:dyDescent="0.35">
      <c r="A5" s="120" t="s">
        <v>2</v>
      </c>
      <c r="B5" s="120" t="s">
        <v>9</v>
      </c>
      <c r="C5" s="120" t="s">
        <v>5</v>
      </c>
      <c r="D5" s="120" t="s">
        <v>58</v>
      </c>
      <c r="E5" s="120" t="s">
        <v>57</v>
      </c>
      <c r="F5" s="261"/>
    </row>
    <row r="6" spans="1:6" s="4" customFormat="1" ht="299.39999999999998" customHeight="1" thickTop="1" x14ac:dyDescent="0.3">
      <c r="A6" s="262" t="s">
        <v>72</v>
      </c>
      <c r="B6" s="121" t="s">
        <v>121</v>
      </c>
      <c r="C6" s="121" t="s">
        <v>65</v>
      </c>
      <c r="D6" s="122" t="s">
        <v>148</v>
      </c>
      <c r="E6" s="123" t="s">
        <v>149</v>
      </c>
      <c r="F6" s="124" t="s">
        <v>169</v>
      </c>
    </row>
    <row r="7" spans="1:6" s="4" customFormat="1" ht="155.4" customHeight="1" x14ac:dyDescent="0.3">
      <c r="A7" s="245"/>
      <c r="B7" s="125" t="s">
        <v>73</v>
      </c>
      <c r="C7" s="125" t="s">
        <v>75</v>
      </c>
      <c r="D7" s="126" t="s">
        <v>150</v>
      </c>
      <c r="E7" s="127" t="s">
        <v>122</v>
      </c>
      <c r="F7" s="128" t="s">
        <v>151</v>
      </c>
    </row>
    <row r="8" spans="1:6" s="4" customFormat="1" ht="195" customHeight="1" thickBot="1" x14ac:dyDescent="0.35">
      <c r="A8" s="263"/>
      <c r="B8" s="129" t="s">
        <v>44</v>
      </c>
      <c r="C8" s="129" t="s">
        <v>28</v>
      </c>
      <c r="D8" s="130" t="s">
        <v>152</v>
      </c>
      <c r="E8" s="131" t="s">
        <v>153</v>
      </c>
      <c r="F8" s="132" t="s">
        <v>182</v>
      </c>
    </row>
    <row r="9" spans="1:6" s="4" customFormat="1" ht="381.6" customHeight="1" thickTop="1" x14ac:dyDescent="0.3">
      <c r="A9" s="133" t="s">
        <v>67</v>
      </c>
      <c r="B9" s="134" t="s">
        <v>80</v>
      </c>
      <c r="C9" s="134" t="s">
        <v>154</v>
      </c>
      <c r="D9" s="135" t="s">
        <v>155</v>
      </c>
      <c r="E9" s="136" t="s">
        <v>156</v>
      </c>
      <c r="F9" s="137" t="s">
        <v>183</v>
      </c>
    </row>
    <row r="10" spans="1:6" s="4" customFormat="1" ht="382.2" customHeight="1" x14ac:dyDescent="0.3">
      <c r="A10" s="138" t="s">
        <v>170</v>
      </c>
      <c r="B10" s="117" t="s">
        <v>123</v>
      </c>
      <c r="C10" s="117" t="s">
        <v>113</v>
      </c>
      <c r="D10" s="118" t="s">
        <v>157</v>
      </c>
      <c r="E10" s="139" t="s">
        <v>115</v>
      </c>
      <c r="F10" s="140" t="s">
        <v>171</v>
      </c>
    </row>
    <row r="11" spans="1:6" s="4" customFormat="1" ht="124.2" customHeight="1" x14ac:dyDescent="0.3">
      <c r="A11" s="244" t="s">
        <v>20</v>
      </c>
      <c r="B11" s="264" t="s">
        <v>46</v>
      </c>
      <c r="C11" s="264" t="s">
        <v>177</v>
      </c>
      <c r="D11" s="142" t="s">
        <v>178</v>
      </c>
      <c r="E11" s="143" t="s">
        <v>124</v>
      </c>
      <c r="F11" s="144" t="s">
        <v>179</v>
      </c>
    </row>
    <row r="12" spans="1:6" s="4" customFormat="1" ht="106.2" customHeight="1" x14ac:dyDescent="0.3">
      <c r="A12" s="245"/>
      <c r="B12" s="125" t="s">
        <v>68</v>
      </c>
      <c r="C12" s="125" t="s">
        <v>41</v>
      </c>
      <c r="D12" s="126" t="s">
        <v>158</v>
      </c>
      <c r="E12" s="145" t="s">
        <v>159</v>
      </c>
      <c r="F12" s="126" t="s">
        <v>119</v>
      </c>
    </row>
    <row r="13" spans="1:6" s="4" customFormat="1" ht="107.4" customHeight="1" x14ac:dyDescent="0.3">
      <c r="A13" s="246"/>
      <c r="B13" s="146" t="s">
        <v>81</v>
      </c>
      <c r="C13" s="146" t="s">
        <v>125</v>
      </c>
      <c r="D13" s="145" t="s">
        <v>33</v>
      </c>
      <c r="E13" s="145" t="s">
        <v>159</v>
      </c>
      <c r="F13" s="145" t="s">
        <v>36</v>
      </c>
    </row>
    <row r="14" spans="1:6" s="4" customFormat="1" ht="111.6" customHeight="1" x14ac:dyDescent="0.3">
      <c r="A14" s="247" t="s">
        <v>69</v>
      </c>
      <c r="B14" s="117" t="s">
        <v>82</v>
      </c>
      <c r="C14" s="117" t="s">
        <v>125</v>
      </c>
      <c r="D14" s="118" t="s">
        <v>33</v>
      </c>
      <c r="E14" s="145" t="s">
        <v>159</v>
      </c>
      <c r="F14" s="118" t="s">
        <v>120</v>
      </c>
    </row>
    <row r="15" spans="1:6" s="4" customFormat="1" ht="153.6" customHeight="1" x14ac:dyDescent="0.3">
      <c r="A15" s="247"/>
      <c r="B15" s="147" t="s">
        <v>14</v>
      </c>
      <c r="C15" s="147" t="s">
        <v>28</v>
      </c>
      <c r="D15" s="118" t="s">
        <v>160</v>
      </c>
      <c r="E15" s="139" t="s">
        <v>172</v>
      </c>
      <c r="F15" s="118" t="s">
        <v>173</v>
      </c>
    </row>
    <row r="16" spans="1:6" s="4" customFormat="1" ht="184.95" customHeight="1" x14ac:dyDescent="0.3">
      <c r="A16" s="148" t="s">
        <v>26</v>
      </c>
      <c r="B16" s="117" t="s">
        <v>38</v>
      </c>
      <c r="C16" s="117" t="s">
        <v>41</v>
      </c>
      <c r="D16" s="118" t="s">
        <v>160</v>
      </c>
      <c r="E16" s="118" t="s">
        <v>129</v>
      </c>
      <c r="F16" s="118" t="s">
        <v>174</v>
      </c>
    </row>
    <row r="17" spans="1:6" s="4" customFormat="1" ht="151.94999999999999" customHeight="1" x14ac:dyDescent="0.3">
      <c r="A17" s="244" t="s">
        <v>70</v>
      </c>
      <c r="B17" s="149" t="s">
        <v>86</v>
      </c>
      <c r="C17" s="141" t="s">
        <v>29</v>
      </c>
      <c r="D17" s="142" t="s">
        <v>33</v>
      </c>
      <c r="E17" s="142" t="s">
        <v>130</v>
      </c>
      <c r="F17" s="118" t="s">
        <v>175</v>
      </c>
    </row>
    <row r="18" spans="1:6" s="4" customFormat="1" ht="195" customHeight="1" x14ac:dyDescent="0.3">
      <c r="A18" s="246"/>
      <c r="B18" s="146" t="s">
        <v>48</v>
      </c>
      <c r="C18" s="146" t="s">
        <v>31</v>
      </c>
      <c r="D18" s="145" t="s">
        <v>33</v>
      </c>
      <c r="E18" s="145" t="s">
        <v>99</v>
      </c>
      <c r="F18" s="118" t="s">
        <v>175</v>
      </c>
    </row>
    <row r="19" spans="1:6" s="4" customFormat="1" ht="73.5" customHeight="1" x14ac:dyDescent="0.3">
      <c r="A19" s="252" t="s">
        <v>45</v>
      </c>
      <c r="B19" s="150" t="s">
        <v>14</v>
      </c>
      <c r="C19" s="150" t="s">
        <v>28</v>
      </c>
      <c r="D19" s="142" t="s">
        <v>33</v>
      </c>
      <c r="E19" s="143" t="s">
        <v>176</v>
      </c>
      <c r="F19" s="142" t="s">
        <v>32</v>
      </c>
    </row>
    <row r="20" spans="1:6" s="4" customFormat="1" ht="231" customHeight="1" x14ac:dyDescent="0.3">
      <c r="A20" s="253"/>
      <c r="B20" s="146" t="s">
        <v>68</v>
      </c>
      <c r="C20" s="146" t="s">
        <v>41</v>
      </c>
      <c r="D20" s="145" t="s">
        <v>161</v>
      </c>
      <c r="E20" s="151" t="s">
        <v>162</v>
      </c>
      <c r="F20" s="145" t="s">
        <v>163</v>
      </c>
    </row>
    <row r="21" spans="1:6" s="4" customFormat="1" ht="189" customHeight="1" x14ac:dyDescent="0.3">
      <c r="A21" s="138" t="s">
        <v>109</v>
      </c>
      <c r="B21" s="117" t="s">
        <v>21</v>
      </c>
      <c r="C21" s="117" t="s">
        <v>85</v>
      </c>
      <c r="D21" s="118" t="s">
        <v>33</v>
      </c>
      <c r="E21" s="118" t="s">
        <v>107</v>
      </c>
      <c r="F21" s="118" t="s">
        <v>139</v>
      </c>
    </row>
    <row r="22" spans="1:6" s="4" customFormat="1" ht="90.75" customHeight="1" x14ac:dyDescent="0.3">
      <c r="A22" s="254" t="s">
        <v>180</v>
      </c>
      <c r="B22" s="141" t="s">
        <v>21</v>
      </c>
      <c r="C22" s="141" t="s">
        <v>43</v>
      </c>
      <c r="D22" s="142" t="s">
        <v>33</v>
      </c>
      <c r="E22" s="142" t="s">
        <v>107</v>
      </c>
      <c r="F22" s="142" t="s">
        <v>140</v>
      </c>
    </row>
    <row r="23" spans="1:6" s="4" customFormat="1" ht="213" customHeight="1" x14ac:dyDescent="0.3">
      <c r="A23" s="255"/>
      <c r="B23" s="125" t="s">
        <v>22</v>
      </c>
      <c r="C23" s="125" t="s">
        <v>30</v>
      </c>
      <c r="D23" s="126" t="s">
        <v>33</v>
      </c>
      <c r="E23" s="152" t="s">
        <v>32</v>
      </c>
      <c r="F23" s="127" t="s">
        <v>131</v>
      </c>
    </row>
    <row r="24" spans="1:6" s="4" customFormat="1" ht="162.6" customHeight="1" x14ac:dyDescent="0.3">
      <c r="A24" s="255"/>
      <c r="B24" s="125" t="s">
        <v>39</v>
      </c>
      <c r="C24" s="125" t="s">
        <v>90</v>
      </c>
      <c r="D24" s="126" t="s">
        <v>33</v>
      </c>
      <c r="E24" s="152" t="s">
        <v>32</v>
      </c>
      <c r="F24" s="152" t="s">
        <v>138</v>
      </c>
    </row>
    <row r="25" spans="1:6" s="4" customFormat="1" ht="393.6" customHeight="1" x14ac:dyDescent="0.3">
      <c r="A25" s="256"/>
      <c r="B25" s="153" t="s">
        <v>27</v>
      </c>
      <c r="C25" s="146" t="s">
        <v>31</v>
      </c>
      <c r="D25" s="145" t="s">
        <v>40</v>
      </c>
      <c r="E25" s="154" t="s">
        <v>127</v>
      </c>
      <c r="F25" s="154" t="s">
        <v>137</v>
      </c>
    </row>
    <row r="26" spans="1:6" s="4" customFormat="1" ht="282.60000000000002" customHeight="1" x14ac:dyDescent="0.3">
      <c r="A26" s="155" t="s">
        <v>135</v>
      </c>
      <c r="B26" s="156" t="s">
        <v>142</v>
      </c>
      <c r="C26" s="117" t="s">
        <v>141</v>
      </c>
      <c r="D26" s="118" t="s">
        <v>33</v>
      </c>
      <c r="E26" s="157" t="s">
        <v>164</v>
      </c>
      <c r="F26" s="157" t="s">
        <v>165</v>
      </c>
    </row>
    <row r="27" spans="1:6" s="4" customFormat="1" ht="261.60000000000002" customHeight="1" x14ac:dyDescent="0.3">
      <c r="A27" s="155" t="s">
        <v>136</v>
      </c>
      <c r="B27" s="156" t="s">
        <v>146</v>
      </c>
      <c r="C27" s="117" t="s">
        <v>143</v>
      </c>
      <c r="D27" s="118" t="s">
        <v>33</v>
      </c>
      <c r="E27" s="157" t="s">
        <v>164</v>
      </c>
      <c r="F27" s="157" t="s">
        <v>166</v>
      </c>
    </row>
    <row r="28" spans="1:6" s="4" customFormat="1" ht="207.6" customHeight="1" x14ac:dyDescent="0.3">
      <c r="A28" s="155" t="s">
        <v>167</v>
      </c>
      <c r="B28" s="158" t="s">
        <v>145</v>
      </c>
      <c r="C28" s="117" t="s">
        <v>144</v>
      </c>
      <c r="D28" s="118" t="s">
        <v>160</v>
      </c>
      <c r="E28" s="157" t="s">
        <v>164</v>
      </c>
      <c r="F28" s="118" t="s">
        <v>181</v>
      </c>
    </row>
    <row r="29" spans="1:6" s="4" customFormat="1" ht="60" customHeight="1" x14ac:dyDescent="0.3">
      <c r="A29" s="244" t="s">
        <v>25</v>
      </c>
      <c r="B29" s="141" t="s">
        <v>42</v>
      </c>
      <c r="C29" s="141" t="s">
        <v>43</v>
      </c>
      <c r="D29" s="142" t="s">
        <v>33</v>
      </c>
      <c r="E29" s="142" t="s">
        <v>47</v>
      </c>
      <c r="F29" s="142" t="s">
        <v>33</v>
      </c>
    </row>
    <row r="30" spans="1:6" s="4" customFormat="1" ht="101.4" customHeight="1" x14ac:dyDescent="0.3">
      <c r="A30" s="245"/>
      <c r="B30" s="125" t="s">
        <v>24</v>
      </c>
      <c r="C30" s="125" t="s">
        <v>41</v>
      </c>
      <c r="D30" s="126" t="s">
        <v>33</v>
      </c>
      <c r="E30" s="126" t="s">
        <v>126</v>
      </c>
      <c r="F30" s="126" t="s">
        <v>168</v>
      </c>
    </row>
    <row r="31" spans="1:6" s="4" customFormat="1" ht="117.6" customHeight="1" x14ac:dyDescent="0.3">
      <c r="A31" s="246"/>
      <c r="B31" s="146" t="s">
        <v>14</v>
      </c>
      <c r="C31" s="146" t="s">
        <v>28</v>
      </c>
      <c r="D31" s="145" t="s">
        <v>33</v>
      </c>
      <c r="E31" s="145" t="s">
        <v>47</v>
      </c>
      <c r="F31" s="159" t="s">
        <v>33</v>
      </c>
    </row>
    <row r="32" spans="1:6" s="161" customFormat="1" ht="118.2" customHeight="1" x14ac:dyDescent="1.1000000000000001">
      <c r="A32" s="238" t="s">
        <v>134</v>
      </c>
      <c r="B32" s="240"/>
      <c r="C32" s="238" t="s">
        <v>132</v>
      </c>
      <c r="D32" s="239"/>
      <c r="E32" s="240"/>
      <c r="F32" s="160" t="s">
        <v>105</v>
      </c>
    </row>
    <row r="33" spans="1:6" s="161" customFormat="1" ht="64.95" customHeight="1" x14ac:dyDescent="1.1000000000000001">
      <c r="A33" s="241" t="s">
        <v>110</v>
      </c>
      <c r="B33" s="243"/>
      <c r="C33" s="241" t="s">
        <v>133</v>
      </c>
      <c r="D33" s="242"/>
      <c r="E33" s="243"/>
      <c r="F33" s="162" t="s">
        <v>106</v>
      </c>
    </row>
    <row r="34" spans="1:6" s="165" customFormat="1" ht="60" x14ac:dyDescent="0.3">
      <c r="A34" s="163"/>
      <c r="B34" s="164"/>
      <c r="C34" s="163"/>
    </row>
  </sheetData>
  <mergeCells count="17">
    <mergeCell ref="F1:F3"/>
    <mergeCell ref="B4:C4"/>
    <mergeCell ref="D4:E4"/>
    <mergeCell ref="F4:F5"/>
    <mergeCell ref="A6:A8"/>
    <mergeCell ref="C32:E32"/>
    <mergeCell ref="C33:E33"/>
    <mergeCell ref="A11:A13"/>
    <mergeCell ref="A14:A15"/>
    <mergeCell ref="A1:A3"/>
    <mergeCell ref="B1:E3"/>
    <mergeCell ref="A33:B33"/>
    <mergeCell ref="A17:A18"/>
    <mergeCell ref="A19:A20"/>
    <mergeCell ref="A22:A25"/>
    <mergeCell ref="A29:A31"/>
    <mergeCell ref="A32:B32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XQAF2AT3N76N-236-6</_dlc_DocId>
    <_dlc_DocIdUrl xmlns="b6565643-c00f-44ce-b5d1-532a85e4382c">
      <Url>https://docs.supersalud.gov.co/PortalWeb/planeacion/_layouts/15/DocIdRedir.aspx?ID=XQAF2AT3N76N-236-6</Url>
      <Description>XQAF2AT3N76N-236-6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387A78122D6B4E912AF0DFAD92FA90" ma:contentTypeVersion="0" ma:contentTypeDescription="Crear nuevo documento." ma:contentTypeScope="" ma:versionID="3d3d08fb7864923851ddc896782e801e">
  <xsd:schema xmlns:xsd="http://www.w3.org/2001/XMLSchema" xmlns:xs="http://www.w3.org/2001/XMLSchema" xmlns:p="http://schemas.microsoft.com/office/2006/metadata/properties" xmlns:ns2="b6565643-c00f-44ce-b5d1-532a85e4382c" targetNamespace="http://schemas.microsoft.com/office/2006/metadata/properties" ma:root="true" ma:fieldsID="ec5a1a69fe1ad22717687a8dc800858c" ns2:_="">
    <xsd:import namespace="b6565643-c00f-44ce-b5d1-532a85e4382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EA4F40-3C39-4D7D-979F-B5C67D7E419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367DDAC-AD24-407A-80B4-35B54AB984E6}">
  <ds:schemaRefs>
    <ds:schemaRef ds:uri="http://purl.org/dc/dcmitype/"/>
    <ds:schemaRef ds:uri="http://schemas.microsoft.com/office/infopath/2007/PartnerControls"/>
    <ds:schemaRef ds:uri="b6565643-c00f-44ce-b5d1-532a85e4382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E1CB2C5-F7B2-4464-85E7-62883C8593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3EE001-9B6C-4068-8405-5449225BF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65643-c00f-44ce-b5d1-532a85e438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Matriz AIA Administración</vt:lpstr>
      <vt:lpstr>DIFUSION DISEÑO</vt:lpstr>
      <vt:lpstr>'Matriz AIA Administración'!Área_de_impresión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Aspectos e Impactos Ambientales</dc:title>
  <dc:creator>Leonardo Briceño Moreno</dc:creator>
  <cp:lastModifiedBy>Lourdes Evelia Rosas</cp:lastModifiedBy>
  <dcterms:created xsi:type="dcterms:W3CDTF">2015-06-25T19:18:11Z</dcterms:created>
  <dcterms:modified xsi:type="dcterms:W3CDTF">2023-04-22T14:49:23Z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4bb9b3c0-d670-4313-80ca-b430e4720870</vt:lpwstr>
  </property>
  <property fmtid="{D5CDD505-2E9C-101B-9397-08002B2CF9AE}" pid="3" name="ContentTypeId">
    <vt:lpwstr>0x0101006B387A78122D6B4E912AF0DFAD92FA90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ASFT17, Formato, proceso, Administración, ASCR01, Matriz, Aspectos, Impactos, Ambientales</vt:lpwstr>
  </property>
</Properties>
</file>